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入库表" sheetId="1" r:id="rId1"/>
    <sheet name="数据源" sheetId="2" r:id="rId2"/>
  </sheets>
  <externalReferences>
    <externalReference r:id="rId4"/>
  </externalReferences>
  <definedNames>
    <definedName name="_xlnm._FilterDatabase" localSheetId="0" hidden="1">入库表!$A$4:$AB$1158</definedName>
    <definedName name="产业发展项目">[1]数据源!$A$2:$A$6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<sst xmlns="http://schemas.openxmlformats.org/spreadsheetml/2006/main" count="19969" uniqueCount="3925">
  <si>
    <t>附件</t>
  </si>
  <si>
    <t>石城县2026年巩固拓展脱贫攻坚成果和乡村振兴项目拟入库公示表</t>
  </si>
  <si>
    <t>序号</t>
  </si>
  <si>
    <t>项目类别</t>
  </si>
  <si>
    <t>项目计划实施年度</t>
  </si>
  <si>
    <t>项目名称</t>
  </si>
  <si>
    <t>建设性质（新建/改建/扩建）</t>
  </si>
  <si>
    <t>实施期限
（建设起止年月）</t>
  </si>
  <si>
    <t>实施地点</t>
  </si>
  <si>
    <t>项目类别（请筛选）</t>
  </si>
  <si>
    <t>项目属性
（请筛选）</t>
  </si>
  <si>
    <t>资金规模和筹资方式</t>
  </si>
  <si>
    <t>绩效目标</t>
  </si>
  <si>
    <t>责任单位</t>
  </si>
  <si>
    <t>资产后续管护单位</t>
  </si>
  <si>
    <t>县（市、区）</t>
  </si>
  <si>
    <t>乡（镇）</t>
  </si>
  <si>
    <t>村、组</t>
  </si>
  <si>
    <t>是否重点帮扶村</t>
  </si>
  <si>
    <t>类别Ⅰ</t>
  </si>
  <si>
    <t>类别Ⅱ</t>
  </si>
  <si>
    <t>类别Ⅲ</t>
  </si>
  <si>
    <t>总投资（万元）</t>
  </si>
  <si>
    <t>其中：财政衔接推进乡村振兴补助资金</t>
  </si>
  <si>
    <t>其中：整合财政涉农资金</t>
  </si>
  <si>
    <t>其中：信贷资金</t>
  </si>
  <si>
    <t>其中：其他资金</t>
  </si>
  <si>
    <t>项目建设内容及规模</t>
  </si>
  <si>
    <t>效益指标
（含联农带农富农机制）</t>
  </si>
  <si>
    <t>其中：
受益
村数
（个）</t>
  </si>
  <si>
    <t>其中：
受益
户数
（户）</t>
  </si>
  <si>
    <t>其中：
受益
人口数
（人）</t>
  </si>
  <si>
    <t>其中：受益脱贫户和三类人群数</t>
  </si>
  <si>
    <t>满意度指标</t>
  </si>
  <si>
    <t>合计</t>
  </si>
  <si>
    <t>高田镇</t>
  </si>
  <si>
    <t>1</t>
  </si>
  <si>
    <t>乡村建设</t>
  </si>
  <si>
    <t>2026年</t>
  </si>
  <si>
    <t>高田镇田心村中村组新建水渠</t>
  </si>
  <si>
    <t>新建</t>
  </si>
  <si>
    <t>2026年01月-2026年12月</t>
  </si>
  <si>
    <t>石城县</t>
  </si>
  <si>
    <t>田心村</t>
  </si>
  <si>
    <t>县重点帮扶村</t>
  </si>
  <si>
    <t>乡村建设行动</t>
  </si>
  <si>
    <t>农村基础设施</t>
  </si>
  <si>
    <t>小型农田水利设施建设</t>
  </si>
  <si>
    <t xml:space="preserve">新建40cm*40cm混凝土水渠1200米
</t>
  </si>
  <si>
    <t>解决村民农田灌溉，提升生产生活条件</t>
  </si>
  <si>
    <t>县农业农村局</t>
  </si>
  <si>
    <t>田心村委会</t>
  </si>
  <si>
    <t>2</t>
  </si>
  <si>
    <t>高田镇田心村田寮组新建水渠</t>
  </si>
  <si>
    <t>新建80cm*80cm混凝土水渠500米</t>
  </si>
  <si>
    <t>38</t>
  </si>
  <si>
    <t>201</t>
  </si>
  <si>
    <t>28</t>
  </si>
  <si>
    <t>3</t>
  </si>
  <si>
    <t>高田镇田心村排上、官仓组新建水渠</t>
  </si>
  <si>
    <t>新建30cm*30cm混凝土水渠500米</t>
  </si>
  <si>
    <t>37</t>
  </si>
  <si>
    <t>180</t>
  </si>
  <si>
    <t>23</t>
  </si>
  <si>
    <t>4</t>
  </si>
  <si>
    <t>高田镇田心村排上组浆砌石建设</t>
  </si>
  <si>
    <t>水渠护坡（浆砌石）</t>
  </si>
  <si>
    <t>新建浆砌石护坡350m³</t>
  </si>
  <si>
    <t>31</t>
  </si>
  <si>
    <t>190</t>
  </si>
  <si>
    <t>19</t>
  </si>
  <si>
    <t>5</t>
  </si>
  <si>
    <t>高田镇田心村太阳组新建水渠</t>
  </si>
  <si>
    <t xml:space="preserve">新建40cm*40cm混凝土水渠1500米
</t>
  </si>
  <si>
    <t>6</t>
  </si>
  <si>
    <t>高田镇田心村章田背、生源里组新建水渠</t>
  </si>
  <si>
    <t>新建40cm*40cm混凝土水渠约1200米</t>
  </si>
  <si>
    <t>解决村民农田灌溉问题，改善生产生活条件</t>
  </si>
  <si>
    <t>田心村村委会</t>
  </si>
  <si>
    <t>7</t>
  </si>
  <si>
    <t>高田镇琴生村角背组水渠建设</t>
  </si>
  <si>
    <t>琴生村</t>
  </si>
  <si>
    <t>1.角背组新建混凝土水渠约290米（60cm*60cm*10㎝），240cm*40cm㎝×40㎝*10㎝）
2.琴高组新建水渠约600米（30cm*30cm㎝*9㎝）</t>
  </si>
  <si>
    <t>可使35户实现户均增收280元以上，改善生产条件，提升群众满意度。</t>
  </si>
  <si>
    <t>96%</t>
  </si>
  <si>
    <t>琴生村村委会</t>
  </si>
  <si>
    <t>8</t>
  </si>
  <si>
    <t>高田镇琴生村角背村庄整治</t>
  </si>
  <si>
    <t>农村道路建设（道路硬化、空坪硬化、水沟）</t>
  </si>
  <si>
    <t xml:space="preserve">角背组空坪硬化953㎡、浆砌石护坡36m³，砖砌实心墙18m³等。
</t>
  </si>
  <si>
    <t>改善人居生活条件，村庄面貌，方便群众出行，提升群众幸福感。</t>
  </si>
  <si>
    <t>9</t>
  </si>
  <si>
    <t>高田镇矮炉背组村庄整治</t>
  </si>
  <si>
    <t xml:space="preserve">
矮炉背组空坪硬化759㎡，配套水渠30cm*30cm，长度30米。
</t>
  </si>
  <si>
    <t>10</t>
  </si>
  <si>
    <t>高田镇琴生村茶山组村庄整治</t>
  </si>
  <si>
    <t>茶山组空坪硬化665㎡、水沟60M（30cm*30cm㎝*9㎝）浆砌石护坡43m³，</t>
  </si>
  <si>
    <t>11</t>
  </si>
  <si>
    <t>高田镇琴生村阳斜组水渠建设</t>
  </si>
  <si>
    <t>阳斜组混凝土水渠75米（80cmx80cm*10cm）</t>
  </si>
  <si>
    <t>可使15户实现户均增收300元以上，改善生产条件，提升群众满意度。</t>
  </si>
  <si>
    <t>12</t>
  </si>
  <si>
    <t>高田镇琴生村小坝组水渠建设</t>
  </si>
  <si>
    <t>小坝组混凝土水渠1100余米（60cm*60cm*10㎝）</t>
  </si>
  <si>
    <t>可使45户实现户均增收500元以上，改善生产条件，提升群众满意度。</t>
  </si>
  <si>
    <t>13</t>
  </si>
  <si>
    <t>高田镇大秀村上屋组土楼组老屋组水渠水陂建设</t>
  </si>
  <si>
    <t>大秀村</t>
  </si>
  <si>
    <t>新建水陂一座
新建60cm*60cm水渠116米，老屋组上沙塘-乌堂背水渠30cm*30cm水渠800m</t>
  </si>
  <si>
    <t>保障65亩水田灌溉，每户增加收入400元。</t>
  </si>
  <si>
    <t>大秀村村委会</t>
  </si>
  <si>
    <t>14</t>
  </si>
  <si>
    <t>高田镇大秀村上屋组土楼组桥梁维修项目</t>
  </si>
  <si>
    <t>维修</t>
  </si>
  <si>
    <t>其他</t>
  </si>
  <si>
    <t>上屋土楼组桥梁维修1座</t>
  </si>
  <si>
    <t>解决89人安全出行问题</t>
  </si>
  <si>
    <t>15</t>
  </si>
  <si>
    <t>高田镇大秀村上屋组土楼组新建水渠</t>
  </si>
  <si>
    <t>新建40cm*40cm水渠240米、水陂一座</t>
  </si>
  <si>
    <t>16</t>
  </si>
  <si>
    <t>高田镇大秀村新屋组水陂建设项目</t>
  </si>
  <si>
    <t>村容村貌提升</t>
  </si>
  <si>
    <t>新建水陂一座、渡槽20米</t>
  </si>
  <si>
    <t>保障26亩水田灌溉，每户可增加收入200元。</t>
  </si>
  <si>
    <t>17</t>
  </si>
  <si>
    <t>高田镇大秀村新屋组新建水渠</t>
  </si>
  <si>
    <t>新建30cm*30cm水渠400米</t>
  </si>
  <si>
    <t>保障23亩水田灌溉，每户可增加收入201元。</t>
  </si>
  <si>
    <t>18</t>
  </si>
  <si>
    <t>高田镇大秀村光辉组、外湾组挡土墙建设项目</t>
  </si>
  <si>
    <t>新建浆砌石挡土墙595立方米配套涵管10米</t>
  </si>
  <si>
    <t>可改善30户村民居住环境及安全隐患</t>
  </si>
  <si>
    <t>高田镇大秀村外湾组光辉组贡米基地道路硬化</t>
  </si>
  <si>
    <t>外湾组光辉小组贡米基地道路硬化2250平方米.桥墩混凝土建设30立方米等</t>
  </si>
  <si>
    <t>可改善42户136人生产生活条件</t>
  </si>
  <si>
    <t>县交通局</t>
  </si>
  <si>
    <t>20</t>
  </si>
  <si>
    <t>高田镇大秀村新屋组水渠建设</t>
  </si>
  <si>
    <t>新屋组石岩壁到洋凹排水渠30cm*30cm水渠约1500m</t>
  </si>
  <si>
    <t>保障98亩水田灌溉，每户可增加收入400元。</t>
  </si>
  <si>
    <t>21</t>
  </si>
  <si>
    <t>高田镇大秀村上屋土楼组水渠</t>
  </si>
  <si>
    <t>上屋土楼组从椒背水渠建设.30cm*30cm水渠890m</t>
  </si>
  <si>
    <t>保障75亩水田灌溉，每户增加收入400元。</t>
  </si>
  <si>
    <t>22</t>
  </si>
  <si>
    <t>高田镇大秀村上屋组水渠</t>
  </si>
  <si>
    <t>上屋黄泥陇水渠建设60cm*60cm水渠600m</t>
  </si>
  <si>
    <t>保障55亩水田灌溉，每户可增加收入200元。</t>
  </si>
  <si>
    <t>高田镇大秀村上屋土楼水渠</t>
  </si>
  <si>
    <t>上屋土楼仔子脑水渠建设30cm*30cm水渠650m</t>
  </si>
  <si>
    <t>保障59亩水田灌溉，每户可增加收入300元。</t>
  </si>
  <si>
    <t>24</t>
  </si>
  <si>
    <t>高田镇大秀村外湾组水渠</t>
  </si>
  <si>
    <t>外湾组竹子坳水渠30cm*30cm水渠500m.老屋组下沙水陂建设.c20混凝土15立方米.涵管5米</t>
  </si>
  <si>
    <t>保障24亩水田灌溉，每户可增加收入300元。</t>
  </si>
  <si>
    <t>25</t>
  </si>
  <si>
    <t>高田镇大秀村新屋组机耕道</t>
  </si>
  <si>
    <t>新屋组洋凹排到舍拉坑修机耕道3米机耕道900米长</t>
  </si>
  <si>
    <t>可使42户236村民带来耕田出行便利</t>
  </si>
  <si>
    <t>26</t>
  </si>
  <si>
    <t>高田镇大秀村空坪硬化、挡土墙建设</t>
  </si>
  <si>
    <t>烤房空坪硬化220㎡；上屋C20混凝土挡土墙70立方米。</t>
  </si>
  <si>
    <t>全村38户烟农受益.解决道路安全隐患</t>
  </si>
  <si>
    <t>27</t>
  </si>
  <si>
    <t>高田镇大秀村高塘组至上柏村道路硬化</t>
  </si>
  <si>
    <t>大秀村至上柏村道路硬化2250平方米.桥墩混凝土建设30立方米等</t>
  </si>
  <si>
    <t>可改善52户246人生产生活条件</t>
  </si>
  <si>
    <t>高田镇遥岭村坪坑组道路提升</t>
  </si>
  <si>
    <t>遥岭村</t>
  </si>
  <si>
    <t>否</t>
  </si>
  <si>
    <t>遥岭村坪坑组路道路硬化2000㎡，</t>
  </si>
  <si>
    <t>方便32户142人出行，提升群众幸福感</t>
  </si>
  <si>
    <t>遥岭村村委会</t>
  </si>
  <si>
    <t>29</t>
  </si>
  <si>
    <t>高田镇遥岭村坪坑组水渠建设</t>
  </si>
  <si>
    <t>空坪硬化2500㎡</t>
  </si>
  <si>
    <t>方便32户142人生产生活条件</t>
  </si>
  <si>
    <t>30</t>
  </si>
  <si>
    <t>高田镇遥岭村坪坑组村庄整治</t>
  </si>
  <si>
    <t>新建30cm*30cm*9㎝水渠400M，涵管约100M,</t>
  </si>
  <si>
    <t>解决31户138人农田水利灌溉问题，改善生产条件，增产增收</t>
  </si>
  <si>
    <t>产业项目</t>
  </si>
  <si>
    <t>高田镇遥岭村村集体烤房维修项目</t>
  </si>
  <si>
    <t>产业发展项目</t>
  </si>
  <si>
    <t>加工流通项目</t>
  </si>
  <si>
    <t>产地初加工和精深加工</t>
  </si>
  <si>
    <t>农村产业发展</t>
  </si>
  <si>
    <t>遥岭村村集体烤房燃料机设备5台，维修灶</t>
  </si>
  <si>
    <t>方便群众烤烟，可使32户农户年均增加500元以上收入</t>
  </si>
  <si>
    <t>县烟草专卖局</t>
  </si>
  <si>
    <t>32</t>
  </si>
  <si>
    <t>高田镇遥岭村农田水渠建设项目</t>
  </si>
  <si>
    <t>农田水渠（30cm*30c*9㎝）2000米</t>
  </si>
  <si>
    <t>方便群众烤烟，可使35户农户年均增加500元以上收入</t>
  </si>
  <si>
    <t>33</t>
  </si>
  <si>
    <t>高田镇礼地村瑶下.礼地片饮水建设项目</t>
  </si>
  <si>
    <t>礼地村</t>
  </si>
  <si>
    <t>农村供水保障设施建设</t>
  </si>
  <si>
    <t>一座2M*2M*2M过滤池，PVC50水管2500M，取水池1座（含护栏）</t>
  </si>
  <si>
    <t>解决脱贫（监测）户41户150人饮水安全问题，改善生活条件；</t>
  </si>
  <si>
    <t>县水利局</t>
  </si>
  <si>
    <t>礼地村村委会</t>
  </si>
  <si>
    <t>34</t>
  </si>
  <si>
    <t>高田镇礼地村洋地组村庄整治</t>
  </si>
  <si>
    <t>空坪硬化1400m²（C20面层*0.18厚），浆砌石挡土墙315m³（含尿冬炕），路基挖软石80m³，300MM混凝土涵管26M，路基借土方3120m³</t>
  </si>
  <si>
    <t>解决脱贫（监测）户6户30人人居环境问题，改善人居环境条件</t>
  </si>
  <si>
    <t>35</t>
  </si>
  <si>
    <t>高田镇礼地片，瑶下，竹窝等组水塘修复建设</t>
  </si>
  <si>
    <t>改建</t>
  </si>
  <si>
    <t>水塘修复4口，清淤380立方米，浆砌石挡土墙367立方米</t>
  </si>
  <si>
    <t>解决脱贫（监测）户54户262人人居环境问题，改善人居环境条件</t>
  </si>
  <si>
    <t>36</t>
  </si>
  <si>
    <t>高田镇礼地村老屋.湖家水渠建设</t>
  </si>
  <si>
    <t>40cm*40cm*10CM混凝土水渠997M</t>
  </si>
  <si>
    <t>解决脱贫（监测）户19户32人316亩农田水利灌溉问题，改善生产条件，增产增收</t>
  </si>
  <si>
    <t>高田镇礼地村道路扩宽项目</t>
  </si>
  <si>
    <t>扩建</t>
  </si>
  <si>
    <t>道路扩宽825㎡（长550米，宽1.5米，厚0.18米.C25混凝土面层）</t>
  </si>
  <si>
    <t>解决97户479人安全出行,改善生产生活条件</t>
  </si>
  <si>
    <t>高田镇桂竹村村庄整治</t>
  </si>
  <si>
    <t>桂竹村</t>
  </si>
  <si>
    <t>瑶家、长城、七屋、桥头上角、空坪硬化1450㎡（厚12㎝）</t>
  </si>
  <si>
    <t>可有效改善72户村民的居住环境，增加群众满意度</t>
  </si>
  <si>
    <t>桂竹村委会</t>
  </si>
  <si>
    <t>39</t>
  </si>
  <si>
    <t>高田镇桂竹村瑶家组水渠</t>
  </si>
  <si>
    <t>新建水渠1550米（30cm*30cm*9cm）、修复水渠（60cm*60cm）长25米，挡土墙等</t>
  </si>
  <si>
    <t>改善83.5亩农田耕作条件，可使26户均增收300元以上</t>
  </si>
  <si>
    <t>桂竹村村委会</t>
  </si>
  <si>
    <t>40</t>
  </si>
  <si>
    <t>高田镇桂竹村塘坑组水渠</t>
  </si>
  <si>
    <t>新建水渠1635米（30cm*30cm*）</t>
  </si>
  <si>
    <t>改善101亩农田耕作条件，可使15户均增收300元以上</t>
  </si>
  <si>
    <t>41</t>
  </si>
  <si>
    <t>高田镇黄柏村新村、树坪、坳上等道路掏空修复项目</t>
  </si>
  <si>
    <t>黄柏村</t>
  </si>
  <si>
    <t>1.坳上组至树坪组道路掏空1处（规格：长8.9m*宽1m*高5m）=约44m³；            
 2.新村组至上留地组道路掏空3处（规格：（1）长18.9m*宽0.6m*高1.96m=21m³      （2）长12m*宽0.75m*高2m=18m³；（3）长5m*宽0.6m*高4.5m=13.5m³ 共约52.5m³；                            
 3.黄柏村道路路面破损6处（大屋至坳上规格：长9m*宽1.5m=13.5m²；坳上至树坪规格：（1）长25m*宽1.5m=37.5m²；（2）长6.8m*宽0.8m=5.4m²；（3）长5.4m*宽1m=5.4m²； （4）长8.9m*宽1.6m=12.24m²； 菜田至下留地 规格：（1）长6.6m*宽1.3m=8.58m²；（2）长195m*宽1.3m=253.5m²；合计336.12m²</t>
  </si>
  <si>
    <t>有效确保道路交通安全出行</t>
  </si>
  <si>
    <t>黄柏村委会</t>
  </si>
  <si>
    <t>42</t>
  </si>
  <si>
    <t>高田镇黄柏村大屋、新屋组水渠</t>
  </si>
  <si>
    <t>1.水渠维修（40cm*40cm)8处约159m;（60cm*60cm)1处9m;                      2.严重损坏新建水渠（40cm*40cm)5处约81.5m;（60cm*60cm)2处27m；                3.新建水渠（30cm*30cm)4处约215m;（40cm*40cm)1处约236m;（60cm*60cm)1处97.5m；</t>
  </si>
  <si>
    <t>有效改善200亩农田用水灌溉，可带动75户313人年均增收300元</t>
  </si>
  <si>
    <t>黄柏村村委会</t>
  </si>
  <si>
    <t>43</t>
  </si>
  <si>
    <t>高田镇黄柏村新村组排水沟建设</t>
  </si>
  <si>
    <t xml:space="preserve"> 1.新村组至上留地组新建道路水沟总长370m（40cm*40cm）； 2、坳上组至下留地组 新建道路水沟总长560m（40cm*40cm）；</t>
  </si>
  <si>
    <t>改善道路排水，防止道路塌方</t>
  </si>
  <si>
    <t>44</t>
  </si>
  <si>
    <t>高田镇黄柏村新屋组水陂建设</t>
  </si>
  <si>
    <t xml:space="preserve">1.新屋、新村新建水陂2座（其中1座为小型水陂）；强丰组水陂修复1座（增高0.4m、增大2m）                </t>
  </si>
  <si>
    <t>有效改善70亩农田用水灌溉，可带动31户56人年均增收300元</t>
  </si>
  <si>
    <t>45</t>
  </si>
  <si>
    <t>高田镇上柏村长甫组生产便桥建设项目</t>
  </si>
  <si>
    <t>上柏村</t>
  </si>
  <si>
    <t>农村道路建设（通村、通户、小型桥梁路）</t>
  </si>
  <si>
    <t>新建长甫组生产便桥一座（长9.6米、宽3.5米、高4.1米）</t>
  </si>
  <si>
    <t>改善50亩农田生产条件，促进群众增产增收；</t>
  </si>
  <si>
    <t>上柏村村委会</t>
  </si>
  <si>
    <t>46</t>
  </si>
  <si>
    <t>高田镇上柏村外屋组便桥项目</t>
  </si>
  <si>
    <t>新建外屋组小桥（长4.2米、宽5米、高3米）</t>
  </si>
  <si>
    <t>解决61户出行问题，消除安全隐患。</t>
  </si>
  <si>
    <t>47</t>
  </si>
  <si>
    <t>高田镇湖坑村野鹅墩湖坑组水渠建设</t>
  </si>
  <si>
    <t>湖坑村</t>
  </si>
  <si>
    <t>新建40cm*40cm水渠1600余米等</t>
  </si>
  <si>
    <t>改善农田灌溉条件，促进农户增收</t>
  </si>
  <si>
    <t>湖坑村村委会</t>
  </si>
  <si>
    <t>48</t>
  </si>
  <si>
    <t>高田镇湖坑村黎明、杨家边山背庙背，界竹排空坪硬化</t>
  </si>
  <si>
    <t>空坪硬化1800平方米</t>
  </si>
  <si>
    <t>改善居住环境</t>
  </si>
  <si>
    <t>湖坑村委会</t>
  </si>
  <si>
    <t>49</t>
  </si>
  <si>
    <t>高田镇湖坑村张家排瑶口归龙坝空坪硬化</t>
  </si>
  <si>
    <t>空坪硬化1700平方米</t>
  </si>
  <si>
    <t>50</t>
  </si>
  <si>
    <t>高田镇胜江村江头组挡土墙建设</t>
  </si>
  <si>
    <t>胜江村</t>
  </si>
  <si>
    <t>省重点帮扶村</t>
  </si>
  <si>
    <t>农村道路建设（通村、通户路）</t>
  </si>
  <si>
    <t>庙下至坪家地晒禾石浆砌石500m³</t>
  </si>
  <si>
    <t>可改善全村427户村民出行安全问题</t>
  </si>
  <si>
    <t>胜江村
村委会</t>
  </si>
  <si>
    <t>51</t>
  </si>
  <si>
    <t>高田镇胜江村源头、那八寨、塘下尾水渠水陂</t>
  </si>
  <si>
    <t>1.源头（30cm*30cm）360cm*60cmM；3、塘下尾（40cm*40cm）50M，1、源头（8*2*2）；2、塘下尾（22*2.6*1.6）等</t>
  </si>
  <si>
    <t>解决小组60亩农田灌溉问题</t>
  </si>
  <si>
    <t>52</t>
  </si>
  <si>
    <t>高田镇胜江村源头、大山下、土楼里、江头一二组道路硬化</t>
  </si>
  <si>
    <t>道路硬化3370㎡</t>
  </si>
  <si>
    <t>可改善交通出行问题</t>
  </si>
  <si>
    <t>53</t>
  </si>
  <si>
    <t>高田镇胜江村江头组、大山下空坪硬化</t>
  </si>
  <si>
    <t>江头一二组空坪硬化600M²；2、大山下空坪硬化700M²；</t>
  </si>
  <si>
    <t>使村庄更加美好，改善村民日常生活面貌。</t>
  </si>
  <si>
    <t>54</t>
  </si>
  <si>
    <t>高田镇胜江村珠树垅、土楼里组空坪硬化</t>
  </si>
  <si>
    <t>珠树珑空坪硬化400M²、厅堂前470M²；土楼里1300M²</t>
  </si>
  <si>
    <t>55</t>
  </si>
  <si>
    <t>高田镇胜江村江头一二组生产用桥</t>
  </si>
  <si>
    <t>便桥一座（15M*3M*4M）</t>
  </si>
  <si>
    <t>可改善村民耕作交通问题</t>
  </si>
  <si>
    <t>56</t>
  </si>
  <si>
    <t>高田镇胜江村江头一二组、寨脑、大山下组水渠</t>
  </si>
  <si>
    <t>新建30cm*30cm混凝土水渠1700米、40cm*40cm水渠80米</t>
  </si>
  <si>
    <t>解决小组70亩农田灌溉问题</t>
  </si>
  <si>
    <t>57</t>
  </si>
  <si>
    <t>高田镇胜江村珠树垅组道路硬化</t>
  </si>
  <si>
    <t>道路硬化约2000㎡</t>
  </si>
  <si>
    <t>58</t>
  </si>
  <si>
    <t>高田镇胜江村陈坑、甑比岭、大山下、土楼里组水渠</t>
  </si>
  <si>
    <t>1、新建40cm*40cm水渠1500M</t>
  </si>
  <si>
    <t>解决小组4个小组部分农田灌溉问题</t>
  </si>
  <si>
    <t>59</t>
  </si>
  <si>
    <t>高田镇胜江村陈坑、甑比岭、大山下组水陂</t>
  </si>
  <si>
    <t>土楼上新建30cm*30cm水渠800M
大山下新建水陂一座（20*2*3）</t>
  </si>
  <si>
    <t>解决3个小组部分农田灌溉问题</t>
  </si>
  <si>
    <t>60</t>
  </si>
  <si>
    <t>高田镇胜江村大山下、胜家边组挡土墙</t>
  </si>
  <si>
    <t>新建水陂两座</t>
  </si>
  <si>
    <t>61</t>
  </si>
  <si>
    <t>高田镇胜江村土楼里组生产用桥</t>
  </si>
  <si>
    <t>土楼里生产用桥5m*4m*3m（宽）</t>
  </si>
  <si>
    <t>可解决村民生产交通便利。</t>
  </si>
  <si>
    <t>62</t>
  </si>
  <si>
    <t>高田镇胜江村道仁堂组道路硬化及修复</t>
  </si>
  <si>
    <t>道路硬化约1300㎡</t>
  </si>
  <si>
    <t>63</t>
  </si>
  <si>
    <t>高田镇祠江村祠江、雷雨坪组村庄整治</t>
  </si>
  <si>
    <t>祠江村</t>
  </si>
  <si>
    <t>祠江组.雷雨坪组道路及空坪硬化900㎡，80米.M10浆砌石挡墙10m³.土方开挖.清运等</t>
  </si>
  <si>
    <t>方便33户132人出行</t>
  </si>
  <si>
    <t>祠江村委会</t>
  </si>
  <si>
    <t>64</t>
  </si>
  <si>
    <t>高田镇祠江村下温寮组农田灌溉工程</t>
  </si>
  <si>
    <t>下温寮组混凝土（40cm*40cm）水渠建设1200米</t>
  </si>
  <si>
    <t>可使33户132人实现户均增收350元以上。</t>
  </si>
  <si>
    <t>65</t>
  </si>
  <si>
    <t>高田镇祠江村老屋.麻斜组农田灌溉工程</t>
  </si>
  <si>
    <t>老屋麻斜组混凝土（40cm*40cm）水渠建设900米</t>
  </si>
  <si>
    <t>可使68户291人实现户均增收300元以上。</t>
  </si>
  <si>
    <t>66</t>
  </si>
  <si>
    <t>高田镇岩岭村新源组、小坑组水渠修建项目</t>
  </si>
  <si>
    <t>岩岭村</t>
  </si>
  <si>
    <t>新建40cm*40cm混凝土水渠500米</t>
  </si>
  <si>
    <t>灌溉农田35亩，改善25户农户生产条件</t>
  </si>
  <si>
    <t>岩岭村委会</t>
  </si>
  <si>
    <t>67</t>
  </si>
  <si>
    <t>高田镇岩岭村龙下组水陂、水渠修建</t>
  </si>
  <si>
    <t>新建水陂一座：长12.5m*宽2m*高2.8m
80cm*80cm水渠修复103米</t>
  </si>
  <si>
    <t>灌溉农田90亩，改善18户农户生产条件</t>
  </si>
  <si>
    <t>68</t>
  </si>
  <si>
    <t>高田镇岩岭村大坑组水渠修建项目</t>
  </si>
  <si>
    <t>农田灌溉混凝土水渠，长1250米×宽40cm*40cm</t>
  </si>
  <si>
    <t>灌溉农田30亩，改善22户农户生产条件</t>
  </si>
  <si>
    <t>69</t>
  </si>
  <si>
    <t>高田镇岩岭村角下组水渠修建项目</t>
  </si>
  <si>
    <t>农田灌溉混凝土水渠，长800米×宽40cm*40cm</t>
  </si>
  <si>
    <t>灌溉农田50亩，改善68户农户生产条件</t>
  </si>
  <si>
    <t>70</t>
  </si>
  <si>
    <t>高田镇岩岭村邓家坑组、下长甫组新建水渠及修复</t>
  </si>
  <si>
    <t>农田灌溉混凝土水渠，长40cm*40cm×高40cm
修复60cm*60cm水渠130米</t>
  </si>
  <si>
    <t>灌溉农田50亩，改善9户农户生产条件</t>
  </si>
  <si>
    <t>71</t>
  </si>
  <si>
    <t>高田镇岩岭村产业基地防洪河堤建设</t>
  </si>
  <si>
    <t>产业基地新建防洪河堤（长度80米，高度5米，底宽2米，顶宽0.8米）</t>
  </si>
  <si>
    <t>保护农田50余亩，改善45户农户生产生活条件</t>
  </si>
  <si>
    <t>72</t>
  </si>
  <si>
    <t>高田镇岩岭村稻鱼民宿建设扩建项目</t>
  </si>
  <si>
    <t>新型农村集体经济发展项目</t>
  </si>
  <si>
    <t>集体农机农具及物资存放仓库、民宿住宿修建100平米</t>
  </si>
  <si>
    <t>壮大村集体经济收入每年不少于3万，可使65户实现户均增收600元以上，保障27人稳定就业</t>
  </si>
  <si>
    <t>73</t>
  </si>
  <si>
    <t>高田镇岩岭村下长甫组防洪河堤建设项目</t>
  </si>
  <si>
    <t>浆砌石河堤长380m,高4m，底宽2m，面宽0.8m；</t>
  </si>
  <si>
    <t>保护农田80余亩，改善45户农户生产生活条件</t>
  </si>
  <si>
    <t>74</t>
  </si>
  <si>
    <t>高田镇岩岭村龙下组浆砌石挡土墙建设项目</t>
  </si>
  <si>
    <t>其他（便民综合服务设施、文化活动广场、体育设施）</t>
  </si>
  <si>
    <t>浆砌石挡土墙405.8立方米（长63m,底宽1.5m*顶宽0.8m,高5.6m)</t>
  </si>
  <si>
    <t>改善24户农户生产生活条件、提升群众满意度</t>
  </si>
  <si>
    <t>75</t>
  </si>
  <si>
    <t xml:space="preserve">
高田镇岩岭村邓家坑公路硬化</t>
  </si>
  <si>
    <t>农村道路建设</t>
  </si>
  <si>
    <t>新建水泥公路约5250㎡（长1500m,宽3.5m,厚0.18m)，涵管等</t>
  </si>
  <si>
    <t>可解
决9户39人的交通出行。</t>
  </si>
  <si>
    <t>76</t>
  </si>
  <si>
    <t xml:space="preserve">
高田镇岩岭村王都组公路硬化</t>
  </si>
  <si>
    <t>新建水泥公路约5460㎡,宽3.5m,厚0.18m)，涵管等</t>
  </si>
  <si>
    <t>77</t>
  </si>
  <si>
    <t xml:space="preserve">
高田镇岩岭村古公坑公路硬化</t>
  </si>
  <si>
    <t>新建水泥公路约1885㎡（长530m,宽3.5m,厚0.18m)，涵管等</t>
  </si>
  <si>
    <t>78</t>
  </si>
  <si>
    <t>高田镇朱家村莲塘组水渠建设项目</t>
  </si>
  <si>
    <t>朱家村</t>
  </si>
  <si>
    <t>莲塘组新建水渠1200M（40cm*40c*10㎝）、</t>
  </si>
  <si>
    <t>可有效改善82亩农田的灌溉水源，促进农户增收</t>
  </si>
  <si>
    <t>朱家村村委会</t>
  </si>
  <si>
    <t>79</t>
  </si>
  <si>
    <t>高田镇堂下村外土楼组村庄整治</t>
  </si>
  <si>
    <t>堂下村</t>
  </si>
  <si>
    <t>路面硬化910㎡（长260米*宽3.5米*厚0.18米）、空坪硬化380㎡（厚0.12米）</t>
  </si>
  <si>
    <t>改善村庄基础设施，消除安全隐患</t>
  </si>
  <si>
    <t>98%</t>
  </si>
  <si>
    <t>堂下村村委会</t>
  </si>
  <si>
    <t>80</t>
  </si>
  <si>
    <t>高田镇堂下村堂背科组挡土墙建设</t>
  </si>
  <si>
    <t>浆砌石560m³（长80米*底宽2米*面宽0.8米*高5米)</t>
  </si>
  <si>
    <t>可消除14户村民的安全隐患，提升群众安全感</t>
  </si>
  <si>
    <t>81</t>
  </si>
  <si>
    <t>高田镇高田村江下组便桥项目</t>
  </si>
  <si>
    <t>高田村</t>
  </si>
  <si>
    <t>江下组盖板涵便桥一座（2m*2.5m*2.5），砌护坡72m³（30m*3m*0.8m）。</t>
  </si>
  <si>
    <t>可改善53户村民的出行条件</t>
  </si>
  <si>
    <t>高田村村委会</t>
  </si>
  <si>
    <t>82</t>
  </si>
  <si>
    <t>高田镇高田村桥上组、江下组水渠</t>
  </si>
  <si>
    <t>桥上组.江下组水渠1110m（40cm*40cm）</t>
  </si>
  <si>
    <t>可有效改善70亩农田的灌溉水源，促进农户增收</t>
  </si>
  <si>
    <t>83</t>
  </si>
  <si>
    <t>高田镇高田村桥上组、江下组村庄整治</t>
  </si>
  <si>
    <t>桥上空坪硬化710㎡等</t>
  </si>
  <si>
    <t>改善村庄基础设施，改善村庄人居环境</t>
  </si>
  <si>
    <t>84</t>
  </si>
  <si>
    <t>高田镇高田村上街组、中井组河堤及机耕道</t>
  </si>
  <si>
    <t>浆砌石河堤480m³（30cm*30cm0米。水渠120m（80Cm*80Cm）</t>
  </si>
  <si>
    <t>可改善216亩农田耕作条件、提升群众满意度</t>
  </si>
  <si>
    <t>85</t>
  </si>
  <si>
    <t>高田镇郑里村瓦桥头组村部旁挡墙建设</t>
  </si>
  <si>
    <t>郑里村</t>
  </si>
  <si>
    <t>郑里村瓦桥头挡土墙（底宽2.5米*面宽0.8米*高3.5米*长108米）</t>
  </si>
  <si>
    <t>解决瓦桥头村民屋后安全问题</t>
  </si>
  <si>
    <t>郑里村委会</t>
  </si>
  <si>
    <t>86</t>
  </si>
  <si>
    <t>高田镇郑里村屋背挡土墙建设</t>
  </si>
  <si>
    <t>郑里村瓦桥头挡土墙（底宽2米*面宽0.6米*高5米*长65米</t>
  </si>
  <si>
    <t>丰山乡</t>
  </si>
  <si>
    <t>丰山乡下湘村村里组水渠及水陂建设项目</t>
  </si>
  <si>
    <t>下湘村</t>
  </si>
  <si>
    <t>新建混凝土水渠：村里组瓦岭水渠450m*40*40，</t>
  </si>
  <si>
    <t>改善脱贫户与监测户60亩农田水利灌溉问题。</t>
  </si>
  <si>
    <t>下湘村委会</t>
  </si>
  <si>
    <t>丰山乡下湘村排背、下店组山塘维修建设项目</t>
  </si>
  <si>
    <t>长35米，宽2.5米，高3米内外干砌石，低函，斜函，内面六角砖，清淤，</t>
  </si>
  <si>
    <t>改善脱贫户与监测户80亩农田水利灌溉问题。</t>
  </si>
  <si>
    <t>丰山乡下湘村村里浆砌石建设项目</t>
  </si>
  <si>
    <t>1.维修塌方浆砌石长15米高7米宽2米；
2.水渠0.4米*0.4米*0.1米长约50米等</t>
  </si>
  <si>
    <t>改善脱贫户8户31人、监测户3户11人生产生活便利条件</t>
  </si>
  <si>
    <t>丰山乡下湘村村里下新塘背水陂项目</t>
  </si>
  <si>
    <t>新建混凝土水陂长8米，宽2.5米高3米及模板，二次运输</t>
  </si>
  <si>
    <t>改善脱贫户8户31人、监测户5户19人等93亩农田水利灌溉问题。</t>
  </si>
  <si>
    <t>丰山乡下湘村村里山塘新塘背项目</t>
  </si>
  <si>
    <t>钢筋混凝土低函及管道长30米，钢筋混凝土斜函及管道长28米，内外干砌石长60米，高2米宽1.8米，内坝体贴六角砖面积1800㎡，混凝土溢洪道长40米，外坝体两侧混凝土排水沟中间混凝土楼梯过道，清淤及二次运输。</t>
  </si>
  <si>
    <t>改善脱贫户8户31人、监测户5户19人等208亩农田水利灌溉问题。</t>
  </si>
  <si>
    <t>丰山乡下湘村排背、下店组大垅里山塘维修建设项目</t>
  </si>
  <si>
    <t>长69米，宽5米，高5米内外干砌石，低函，斜函，内面六角砖，清淤。</t>
  </si>
  <si>
    <t>改善脱贫户与监测户105亩农田水利灌溉问题。</t>
  </si>
  <si>
    <t>丰山乡河田村屋顶光伏电站建设项目</t>
  </si>
  <si>
    <t>河田村干家、下屋组、王都组</t>
  </si>
  <si>
    <t>生产基地</t>
  </si>
  <si>
    <t>光伏电站建设</t>
  </si>
  <si>
    <t>租用村部及周边的农房屋顶500平方米，购买光伏板，雇用专业工人安装，建成120kW屋顶光伏小型电站，预计年发电量15.6万度电。</t>
  </si>
  <si>
    <t>光伏发电全部卖给国家电网，村集体年增收6.2万元，壮大村集体经济。带动村民5户年增收1000元/户；</t>
  </si>
  <si>
    <t>丰山乡河田村委会</t>
  </si>
  <si>
    <t>丰山乡河田村白莲生产加工基地建设项目</t>
  </si>
  <si>
    <t>河田村干家组</t>
  </si>
  <si>
    <t>加工流通场地设施</t>
  </si>
  <si>
    <t>白莲加工基地建设：1.搭建工作棚200平方米；2.地面硬化200㎡*15cm；3.购买白莲剥蓬机1台，剥壳脱皮一体机2台，白莲通心机1台，白莲烘干机2台，空压机1套，真空包装机等设备及水电安装等，流转土地100亩种植白莲。</t>
  </si>
  <si>
    <t>流转土地100亩，吸纳10户脱贫户监测对象务工，年增收10万元，壮大村集体经济，年增收2万元；</t>
  </si>
  <si>
    <t>丰山乡河田村村集体经济—莲鱼、稻鱼共养基地建设项目</t>
  </si>
  <si>
    <t>河田村各坪组</t>
  </si>
  <si>
    <t>养殖基地</t>
  </si>
  <si>
    <t>各坪鳗鱼养殖场旁新建太阳能水泵1座（15kW），新建混凝土水渠40cm*40cm*10cm长500米，混凝土水渠100cm*100cm*10cm长60米，修建机耕道，开挖养殖泥沟500米，PVC 直径110排水管等。</t>
  </si>
  <si>
    <t>流转土地80亩，吸纳5户脱贫户监测对象务工，年增收10万元，壮大村集体经济，年增收2万元；</t>
  </si>
  <si>
    <t>丰山乡河田村井口组、各坪组水渠建设</t>
  </si>
  <si>
    <t>河田村井口组、各坪组</t>
  </si>
  <si>
    <t>井口组新建混凝土灌溉水渠40cm*40cm*10cm长800米，、各坪组新建混凝土灌溉水渠40cm*40cm*10cm长500米，修建简易机耕道等。</t>
  </si>
  <si>
    <t>新增灌溉农田100亩，粮食增产增收，每亩增收500元</t>
  </si>
  <si>
    <t>丰山乡河田村小岭垅、流坑垅水渠建设</t>
  </si>
  <si>
    <t>河田村小岭组、干下组</t>
  </si>
  <si>
    <t>小岭垅、流坑垅新建混凝土灌溉水渠40cm*40cm*10cm长800米，新建混凝土灌溉水渠60cm*60cm*10cm长600米100cm*100cm*10cm长100米等。</t>
  </si>
  <si>
    <t>新增灌溉农田200亩，粮食增产增收，每亩增收500元</t>
  </si>
  <si>
    <t>丰山乡河田村河田组浆砌石挡土墙、水陂建设</t>
  </si>
  <si>
    <t>河田村河田组</t>
  </si>
  <si>
    <t>河田组小拱桥小溪入河新建浆砌石挡土墙700立方米，新建混凝土简易水陂1座，建混凝土灌溉水渠40cm*40cm*10cm长200米等。</t>
  </si>
  <si>
    <t>丰山乡河田村各湾组、新湾组人居环境整治项目</t>
  </si>
  <si>
    <t>河田村各湾组、新湾组</t>
  </si>
  <si>
    <t>农村污水治理</t>
  </si>
  <si>
    <t>各湾、新湾组人居环境整治：空坪混凝土硬化面积300平方米，C20混凝土沟盖板20m³，排洪沟波纹管埋设直径400mm长60米，沉沙井2座，混凝土排洪水渠40cm*40cm*10cm长300米，混凝土水渠100cm*100cm*10cm长60米等。</t>
  </si>
  <si>
    <t>解决脱贫（监测）户5户24人人居环境问题，改善人居环境条件</t>
  </si>
  <si>
    <t>丰山乡河田村王都组人居环境整治项目</t>
  </si>
  <si>
    <t>河田村王都组</t>
  </si>
  <si>
    <t>农村垃圾治理</t>
  </si>
  <si>
    <t>王都人居环境整治：空坪混凝土硬化面积300平方米，破损路面修复200平方米水泥厚18cm，混凝土挡土墙30立方米，沉沙井2个等。</t>
  </si>
  <si>
    <t>解决脱贫（监测）户3户10人人居环境问题，改善人居环境条件</t>
  </si>
  <si>
    <t>丰山乡河田村横岭至道士岭道路修复项目</t>
  </si>
  <si>
    <t>河田村干家组等</t>
  </si>
  <si>
    <t>1.旧混凝土路面挖除2000平方米；2.道路混凝土硬化2000平方米，厚18cm</t>
  </si>
  <si>
    <t>消除交通安全隐患，改善我村安全出行</t>
  </si>
  <si>
    <t>丰山乡河田村井口组、一兰组人居环境整治项目</t>
  </si>
  <si>
    <t>河田村井口组、一兰组</t>
  </si>
  <si>
    <t>井口组、一兰组空坪混凝土硬化厚15cm面积600平方米，排洪水渠40cm*40cm*10cm长500米，波纹管直径40cm长30米，沉沙井4座，太阳能路灯10盏等。</t>
  </si>
  <si>
    <t>解决脱贫（监测）户10户46人人居环境问题，改善人居环境条件</t>
  </si>
  <si>
    <t>丰山乡河田村干下人居环境整治项目</t>
  </si>
  <si>
    <t>河田村干下组</t>
  </si>
  <si>
    <t>干上至干下路面混凝土硬化厚18cm面积400平方米，排洪渠混凝土挡土墙：底宽1米，上宽0.6米，高度1.5米，长度400米，模板安装等。</t>
  </si>
  <si>
    <t>解决脱贫（监测）户6户26人人居环境问题，改善人居环境条件</t>
  </si>
  <si>
    <t>丰山乡河田大桥至河田组、大坪供水管网改造项目</t>
  </si>
  <si>
    <t>河田村大坪组、河田组</t>
  </si>
  <si>
    <t>河田大桥至河田组供水管道偏小且老化，更换PE 110给水管长1600米，增压水泵1台，等。</t>
  </si>
  <si>
    <t>解决河田村、李家、大坪、各坪等组饮水安全问题。</t>
  </si>
  <si>
    <t>丰山乡河田村新湾等组农田水沟建设项目</t>
  </si>
  <si>
    <t>河田村新湾、各湾、琴溪组</t>
  </si>
  <si>
    <t>各湾新湾：埂绳背、塅上、双坑垅、风排垅混凝土水渠40cm*40cm*10cm长800米，琴溪组：混凝土水渠40cm*40cm*10cm长400米，塘坑里、壕里混凝土水渠60cm*60cm*10cm长1200米，背田混凝土水渠30cm*30cm*10cm长150米，下田板等</t>
  </si>
  <si>
    <t>吸纳10户脱贫户监测对象务工，流转土地50亩，年增收50000元，壮大村集体经济，年增收5000元；</t>
  </si>
  <si>
    <t>丰山乡河田村李家组便桥建设项目</t>
  </si>
  <si>
    <t>河田村李家组</t>
  </si>
  <si>
    <t>李家组简易搭水桥：长60米，宽2.5米，高1米，桥墩10个及两侧浆砌石挡土墙建设</t>
  </si>
  <si>
    <t>丰山乡上坑村寨下等组农田水利设施建设项目</t>
  </si>
  <si>
    <t>上坑村寨下、连塘、松山</t>
  </si>
  <si>
    <t>1.机耕道混凝土护坡约80立方米。回填土100方；             2.新建混凝土水渠0.4米*0.4米*0.1米，长约2000米.</t>
  </si>
  <si>
    <t>可使28户136人实现户均增收3000元</t>
  </si>
  <si>
    <t>上坑村村委会</t>
  </si>
  <si>
    <t>丰山乡上坑村南坑等组村庄整治项目</t>
  </si>
  <si>
    <t>上坑村南坑、坝里、连塘</t>
  </si>
  <si>
    <t>1.南坑组浆砌片石护坡225立方米，空坪硬化200平方米；
2.坝里组路面破损180平方米，路面硬化180平方米，厚0.18米；                                                                                       3.连塘组路面硬化200平方米，排水管160长25米。</t>
  </si>
  <si>
    <t>可使常住45户110人生产生活带来便利</t>
  </si>
  <si>
    <t>丰山乡上坑村中村、坝里等组农田水利设施建设项目</t>
  </si>
  <si>
    <t>上坑村</t>
  </si>
  <si>
    <t>1.新建混凝土水渠0.4米*0.4米*0.1米，长约1600米及相关基础设施</t>
  </si>
  <si>
    <t>可使23户103人实现户均增收3000元</t>
  </si>
  <si>
    <t>丰山乡上坑村中村组农田水利设施建设项目</t>
  </si>
  <si>
    <t>1.新建农田生产道浆砌片石护坡约700立方米。                 2.新建混凝土水渠0.4米*0.4米*0.1米，长约250米。</t>
  </si>
  <si>
    <t>可使20户92人实现户均增收2000元</t>
  </si>
  <si>
    <t>丰山乡上坑村坝里、坝外组农田水利设施建设项目</t>
  </si>
  <si>
    <t>1.新建农田浆砌片石护坡约1360立方米。</t>
  </si>
  <si>
    <t>确保45亩农田不被冲毁，可使10户46人实现户均增收2000元</t>
  </si>
  <si>
    <t>丰山乡上坑村南坑、北坑组道路硬化项目</t>
  </si>
  <si>
    <t>1.道路硬化，厚0.18米，面积约3900平方米（含路基开挖平整；10厘米碎石垫层）；
2.混凝土涵管，内径40CM，长15米。</t>
  </si>
  <si>
    <t>可使北坑组村民出行及南坑、北坑组耕作带来便利</t>
  </si>
  <si>
    <t>丰山乡下坑村竹林等组农田水利设施建设项目</t>
  </si>
  <si>
    <t>下坑村竹林组、祠堂组、李排组</t>
  </si>
  <si>
    <t>1.灌溉一体新建浆砌石水渠，约600立方米。</t>
  </si>
  <si>
    <t>促使产业发展，可使300多亩农田正常灌溉，增收7万多元</t>
  </si>
  <si>
    <t>下坑村村委会</t>
  </si>
  <si>
    <t>丰山乡下坑村屋顶光伏发电建设项目</t>
  </si>
  <si>
    <t>下坑村</t>
  </si>
  <si>
    <t>1.屋顶光伏发电面积约1300平方米
2.安装光伏板约1300块及配套设施</t>
  </si>
  <si>
    <t>可使70户脱贫户280人实现户均增收1000元以上</t>
  </si>
  <si>
    <t>丰山乡下坑村白土干组便民桥建设项目</t>
  </si>
  <si>
    <t>1.新建便民桥，长80米，宽2.5米，含桥墩、八字墙等配套设施。</t>
  </si>
  <si>
    <t>河对面耕地60亩方便通行，增收5万元</t>
  </si>
  <si>
    <t>丰山乡下坑村祠堂组道路硬化项目</t>
  </si>
  <si>
    <t>路面硬化长156米，宽3.5米共计546平方米</t>
  </si>
  <si>
    <t>方便祠堂组居民出行</t>
  </si>
  <si>
    <t>丰山乡下坑村上屋至李排组道路硬化项目</t>
  </si>
  <si>
    <t>1.道路硬化，厚0.18米，面积约2975平方米。</t>
  </si>
  <si>
    <t>村民农耕方便通行，促进产业发展</t>
  </si>
  <si>
    <t>丰山乡下坑村雷家娇坑山塘维修项目</t>
  </si>
  <si>
    <t>雷家娇坑山塘维修清淤200立方米，建坝面180米，坝底水沟40*40，长180米</t>
  </si>
  <si>
    <t>丰山乡下坑村塘背组新建便桥项目</t>
  </si>
  <si>
    <t>塘背组南坑垅简易桥，长8米，宽3.5米，2个桥墩深5.5米及两侧基础设施</t>
  </si>
  <si>
    <t>丰山乡下坑村旁家庄山塘维修项目</t>
  </si>
  <si>
    <t>1.浆砌石挡土墙，925立方米。</t>
  </si>
  <si>
    <t>村民农耕灌溉200余亩，促进产业发展</t>
  </si>
  <si>
    <t>丰山乡下坑村竹林等组浆砌石挡土墙建设项目</t>
  </si>
  <si>
    <t>下坑村竹林组、塘背组</t>
  </si>
  <si>
    <t>1.地质灾害点修复，浆砌石挡土墙，440立方米</t>
  </si>
  <si>
    <t>提升人居环境及村容村貌</t>
  </si>
  <si>
    <t>丰山乡2026年陈江村村庄整治项目</t>
  </si>
  <si>
    <t>陈江村石背、上棉组</t>
  </si>
  <si>
    <t>1.空坪硬化，厚0.18米，面积约1500平方米；   
2.道路硬化，厚0.18米，面积约1400平方米 ；     
3.土坯房、杂物棚拆除600平方米，空坪平整、泥土清运2000立方米；     
4.河堤浆砌石400立方米；         
5.鸡舍建设9处。</t>
  </si>
  <si>
    <t>提升农村人居环境及村容村貌</t>
  </si>
  <si>
    <t>陈江村村委会</t>
  </si>
  <si>
    <t>丰山乡陈江村湾里等组浆砌石挡土墙建设项目</t>
  </si>
  <si>
    <t>陈江村湾里组、刘家组</t>
  </si>
  <si>
    <t>1.农田护岸，浆砌石挡土墙，约1500立方米。</t>
  </si>
  <si>
    <t>可保护基本农田300亩</t>
  </si>
  <si>
    <t>丰山乡陈江村排水渠建设项目</t>
  </si>
  <si>
    <t>陈江村(石背至龙脊公路)</t>
  </si>
  <si>
    <t>1.新建水渠，0.4米*0.4米，长860米。</t>
  </si>
  <si>
    <t>可使农户生产生活带来便利，增加农民收入</t>
  </si>
  <si>
    <t>丰山乡陈江村里屋组、胡家组水渠建设项目</t>
  </si>
  <si>
    <t>陈江村里屋组、胡家组</t>
  </si>
  <si>
    <t>鹅公坑80cm*80cm*320m; 40cm*40cm*200m；犁坑80cm*80cm180m；40cm*40cm*100m</t>
  </si>
  <si>
    <t>可灌溉基本农田200亩</t>
  </si>
  <si>
    <t>丰山乡陈江村刘家组、上排组水渠建设</t>
  </si>
  <si>
    <t>陈江村刘家组、上排组</t>
  </si>
  <si>
    <t>刘家上塅40cm*40cm*400，刘家下塅30cm*30cm*50，上排组40cm*40cm*160及相关基础设施</t>
  </si>
  <si>
    <t>可灌溉基本农田110亩</t>
  </si>
  <si>
    <t>丰山乡陈江村屋顶光伏发电建设项目</t>
  </si>
  <si>
    <t>陈江村</t>
  </si>
  <si>
    <t>1.屋顶光伏发电面积约1000平方米；
2.安装光伏板1000块及配套设施。</t>
  </si>
  <si>
    <t>可使83户脱贫户303人实现户均增收1000元以上</t>
  </si>
  <si>
    <t>县发改委</t>
  </si>
  <si>
    <t>丰山乡沿沙村新屋组桥面、道路修复项目</t>
  </si>
  <si>
    <t>沿沙村</t>
  </si>
  <si>
    <t>1.新屋组游坑3处便桥翻修；
2.道路维修500m；</t>
  </si>
  <si>
    <t>解决沿地、梨树、新屋组出行问题</t>
  </si>
  <si>
    <t>沿沙村委会</t>
  </si>
  <si>
    <t>丰山乡沿沙村沿地、新富道路硬化项目</t>
  </si>
  <si>
    <t>1.道路硬化新建1500m*3m，</t>
  </si>
  <si>
    <t>解决新富、沿地、梨树组出行问题</t>
  </si>
  <si>
    <t>丰山乡沿沙村屋顶光伏建设项目</t>
  </si>
  <si>
    <t>1.全村建设屋顶光伏面积1230㎡；
2.安装光伏板1230块及配套设施。</t>
  </si>
  <si>
    <t>每年可增加村集体收入5万余元，带动36户脱贫户户均增收1500元</t>
  </si>
  <si>
    <t>丰山乡沿沙村新街等组村庄整治项目</t>
  </si>
  <si>
    <t>沿沙村新街、庄屋、东山、大兴组</t>
  </si>
  <si>
    <t>1.新建排水渠30cm*30cm*2000m；
2.檐阶整治1000㎡；</t>
  </si>
  <si>
    <t>提升人居环境水平</t>
  </si>
  <si>
    <t>丰山乡沿沙村驼上、山下组农田灌溉工程</t>
  </si>
  <si>
    <t>7.5kW卧式离心泵、2台；110PE管3000m及配套管件，机房、2处，开沟、回填2000米；</t>
  </si>
  <si>
    <t>解决全村农田引水灌溉问题</t>
  </si>
  <si>
    <t>丰山乡沿沙村全村水渠维修项目</t>
  </si>
  <si>
    <t>1.水渠维修40CM*40CM约3000m，包含原有破损水渠清运</t>
  </si>
  <si>
    <t>丰山乡沿沙村整村推进村庄整治项目</t>
  </si>
  <si>
    <t>空坪硬化：2000㎡</t>
  </si>
  <si>
    <t>提升人居环境</t>
  </si>
  <si>
    <t>丰山乡沿沙村山下组山塘修复项目</t>
  </si>
  <si>
    <t>续建</t>
  </si>
  <si>
    <t>坝高5米，坝顶长30米；</t>
  </si>
  <si>
    <t>可使25户脱贫户109人实现户均增收0.5万元以上。</t>
  </si>
  <si>
    <t>丰山乡大琴村农村饮水安全工程建设项目</t>
  </si>
  <si>
    <t>大琴村红卫组</t>
  </si>
  <si>
    <t>1.新增水源工程，配套管路500米；
2.打深水井及抽水设施</t>
  </si>
  <si>
    <t>解决红卫组供水问题</t>
  </si>
  <si>
    <t>大琴村委会</t>
  </si>
  <si>
    <t>丰山乡2026年大琴村村庄基础设施建设</t>
  </si>
  <si>
    <t>大琴村店下组、店上组、河源组</t>
  </si>
  <si>
    <t>1.路面修复长40米*宽3.5米厚18厘米。
2.店上组通组公路宽3.5米*长800米。
3.空坪硬化800平方米。
4.浆砌石：长：100米、高2米，均宽1米.</t>
  </si>
  <si>
    <t>丰山乡大琴村小型农田水利设施建设</t>
  </si>
  <si>
    <t>大琴村</t>
  </si>
  <si>
    <t>1.抗旱打水井12座。   2、泵站1座。</t>
  </si>
  <si>
    <t>保障全村饮水安全</t>
  </si>
  <si>
    <t>丰山乡大琴村杜仲种植基地建设项目</t>
  </si>
  <si>
    <t>大琴村红卫组、见下组、山下组、店上组、店下组</t>
  </si>
  <si>
    <t>种植基地</t>
  </si>
  <si>
    <t>种植杜仲90亩</t>
  </si>
  <si>
    <t>提升村集体经济收益</t>
  </si>
  <si>
    <t>丰山乡2026年福村村中屋组村庄整治项目</t>
  </si>
  <si>
    <t>福村村中屋组</t>
  </si>
  <si>
    <t>场地平整1000余㎡、新建排水渠（30CM*30CM）200米、原有水沟清淤500米、挡土墙护坡150m³、檐阶150平方米、道路硬化120米*3米*0.2米、余坪硬化800㎡、透水砖铺装300㎡、垃圾收集亭2处、附属房拆除、泥土清运、沿线环境整治等</t>
  </si>
  <si>
    <t>福村村委会</t>
  </si>
  <si>
    <t>丰山乡福村村新建水渠项目</t>
  </si>
  <si>
    <t>福村村福田组、中油组</t>
  </si>
  <si>
    <t>1.新建混凝土水渠，0.4米*0.4米*0.1米，长约1500米；
2.新建混凝土水渠，0.8米*0.8米*0.15米，长约500米；</t>
  </si>
  <si>
    <t>可使25户86人实现户均增收3000元</t>
  </si>
  <si>
    <t>丰山乡福村村屋顶光伏发电建设项目</t>
  </si>
  <si>
    <t>福村村</t>
  </si>
  <si>
    <t>1.屋顶光伏发电面积约1300平方米
2.安装光伏板1300块及配套设施</t>
  </si>
  <si>
    <t>可使32户脱贫户167人实现户均增收1000元以上</t>
  </si>
  <si>
    <t>丰山乡大琴村标准厂房建设项目</t>
  </si>
  <si>
    <t>丰山村</t>
  </si>
  <si>
    <t>配套设施项目</t>
  </si>
  <si>
    <t>产业园（区）</t>
  </si>
  <si>
    <t>1.厂房建设占地面积300平方米，建筑面积600平方米等；</t>
  </si>
  <si>
    <t>可促进劳动力就业40多人，为村集体每年增收3万多元。</t>
  </si>
  <si>
    <t>丰山乡2026年上坑村村里组便桥建设项目</t>
  </si>
  <si>
    <t>新修便桥长60米，宽2.5米</t>
  </si>
  <si>
    <t>可使高标准农田建设后40亩农田耕种便利</t>
  </si>
  <si>
    <t>丰山乡丰山村桃支组海螺排饮水工程</t>
  </si>
  <si>
    <t>丰山村桃支组</t>
  </si>
  <si>
    <t>管道长1000米。管道开挖回填、管道焊接、32全新料PE管及配件</t>
  </si>
  <si>
    <t>解决该小组6户35人旱季饮水安全问题，为生活带来便利，增加群众的幸福感。</t>
  </si>
  <si>
    <t>丰山村委会</t>
  </si>
  <si>
    <t>丰山乡丰山村标准厂房基础设施建设项目</t>
  </si>
  <si>
    <t>丰山村红星组</t>
  </si>
  <si>
    <t xml:space="preserve">1.空坪硬化：720平方米，厚0.18；
2.水沟：长125米配套沟盖板
</t>
  </si>
  <si>
    <t>完善标准厂房附近基础设施建设</t>
  </si>
  <si>
    <t>丰山乡丰山村标准厂房扩建项目</t>
  </si>
  <si>
    <t>农村基础设施（含普惠性产业配套基础设施）</t>
  </si>
  <si>
    <t xml:space="preserve">1.占地面积360平方米、
2.屋顶隔热层约500平方
</t>
  </si>
  <si>
    <t>每年可增加村集体收入2万余元，带动11户脱贫户户均增收2000余元</t>
  </si>
  <si>
    <t>丰山乡丰山村石禾塘电排灌站建设项目</t>
  </si>
  <si>
    <t>丰山村外屋组</t>
  </si>
  <si>
    <t>30kW6寸离心泵1台，160PE管200m；阀门、弯头、直接等配件，砖混建筑机房1处，建筑面积9平方米，管道开挖回填，管道焊接</t>
  </si>
  <si>
    <t>解决该小组50余亩农田灌溉问题，促进村民增产增收</t>
  </si>
  <si>
    <t>丰山乡丰山村沙排组土田机耕道便桥建设项目</t>
  </si>
  <si>
    <t>桥面长7米、宽3米、厚0.20米， C25混凝土，钢筋制安等；</t>
  </si>
  <si>
    <t>可使常住85户349人生产生活带来便利，增加群众的幸福感。</t>
  </si>
  <si>
    <t>丰山乡丰山村桃支组石阶矶水渠建设项目</t>
  </si>
  <si>
    <t xml:space="preserve">1.水渠：40cm×40cm,300米
</t>
  </si>
  <si>
    <t>解决7户28人30余亩农田水利灌溉问题，改善生产条件，增产增收；</t>
  </si>
  <si>
    <t>丰山乡丰山村沙排组竹园水渠建设项目</t>
  </si>
  <si>
    <t>丰山村沙排组</t>
  </si>
  <si>
    <t>1.沙排组竹园陂水渠长100米，规格0.6米X0.6米。
2.沙排组王竹水渠-水茜长100米，规格0.6米X0.6米。</t>
  </si>
  <si>
    <t>解决脱贫（监测）户15户67人200余亩农田水利灌溉问题，改善生产条件，增产增收；</t>
  </si>
  <si>
    <t>丰山乡丰山村下街组塘背岭水渠建设项目</t>
  </si>
  <si>
    <t>丰山村下街组</t>
  </si>
  <si>
    <t>下街组塘背岭水渠长800米，规格0.4米X0.4米。</t>
  </si>
  <si>
    <t>解决脱贫（监测）户3户13人40余亩农田水利灌溉问题，改善生产条件，增产增收；</t>
  </si>
  <si>
    <t>丰山乡丰山村下街组、列树组焦坑里水陂、水渠建设项目</t>
  </si>
  <si>
    <t>丰山村列树、下街组</t>
  </si>
  <si>
    <t xml:space="preserve">列树组焦坑里水陂长：9米、高：3.5米、底宽2米、面宽0.8米、约44.1立方米。水渠约600米，规格0.4米X0.4米
</t>
  </si>
  <si>
    <t>解决脱贫（监测）户11户22人50余亩农田水利灌溉问题，改善生产条件，增产增收；</t>
  </si>
  <si>
    <t>丰山乡丰山村沙排道路硬化建设项目</t>
  </si>
  <si>
    <t>沙排组道路硬化长1000米，宽3米，厚0.18米。破除旧路面1000米。</t>
  </si>
  <si>
    <t>解决脱贫（监测）户15户67人安全出行,改善生产生活条件；</t>
  </si>
  <si>
    <t>丰山乡丰山村瑶里组村庄整治项目</t>
  </si>
  <si>
    <t>丰山村瑶里组</t>
  </si>
  <si>
    <t>1.瑶里组段上挡土墙：浆砌石挡土墙，长100米，底宽2米，面宽0.8米，高4米。约560立方米。
2.空坪硬化400平方米。</t>
  </si>
  <si>
    <t>可使41户152人生产生活带来便利，增加群众的幸福感。</t>
  </si>
  <si>
    <t>丰山乡丰山村土楼组村庄整治项目</t>
  </si>
  <si>
    <t>丰山村土楼组</t>
  </si>
  <si>
    <t xml:space="preserve">1.空坪硬化：800平方米厚.0.15米
2.浆砌石挡墙：底宽1米、面宽0.6米、高1米、长约200米，约160立方米。
</t>
  </si>
  <si>
    <t>可使23户102人生产生活带来便利，提升村庄环境面貌，增加群众的幸福感。</t>
  </si>
  <si>
    <t>丰山乡丰山村水茜组段上、西江下挡土墙建设项目</t>
  </si>
  <si>
    <t>改建、新建</t>
  </si>
  <si>
    <t>丰山村水茜组</t>
  </si>
  <si>
    <t>1.水茜组段上防洪堤挡土墙：浆砌石挡土墙，长80米，底宽2米，面宽0.8米，高4米。约450立方米。
2.水茜组西江下防洪堤浆砌石约345立方。长100米、高3米、底宽1.5米、面宽0.8米。约345立方米。</t>
  </si>
  <si>
    <t>解决脱贫（监测）户7户30人100余亩农田水利灌溉问题，改善生产条件，增产增收；</t>
  </si>
  <si>
    <t>丰山乡丰山村水茜小组上段、西江下水渠、王沙坑机耕道便桥建设项目</t>
  </si>
  <si>
    <t>1.水茜组上段水渠建设项目长200米，规格0.6米X0.6米。
2.西江下水渠长60米，0.6米X0.6米
3.水茜组王沙坑机耕道混凝土便桥2座，每座长6米、宽3米</t>
  </si>
  <si>
    <t>农田水利：解决脱贫（监测）户7户30人100余亩农田水利灌溉问题，改善生产条件，增产增收；</t>
  </si>
  <si>
    <t>丰山乡丰山村桃支组海螺排水渠建设项目</t>
  </si>
  <si>
    <t>1.桃支组海螺排水渠长400米，规格0.6米X0.6米。
2.桃支组电炉坑水渠长700米，规格0.6米X0.6米。
3.桃支组段上水渠长1000米，规格0.4米X0.4米。</t>
  </si>
  <si>
    <t>解决脱贫（监测）户2户8人40余亩农田水利灌溉问题，改善生产条件，增产增收；</t>
  </si>
  <si>
    <t>丰山乡丰山村龙凤组沟门溪水渠建设项目</t>
  </si>
  <si>
    <t>丰山村龙凤组</t>
  </si>
  <si>
    <t>1.水渠：40cm×40cm,400米</t>
  </si>
  <si>
    <t>解决12户55人30余亩农田水利灌溉问题，改善生产条件，增产增收；</t>
  </si>
  <si>
    <t>木兰乡</t>
  </si>
  <si>
    <t>木兰乡田江村光伏发电项目</t>
  </si>
  <si>
    <t>田江村</t>
  </si>
  <si>
    <t>建设屋顶光伏面积1500㎡，以及安置光伏板及配套设施。</t>
  </si>
  <si>
    <t>改善村容村貌，增加村集体收益</t>
  </si>
  <si>
    <t>田江村村委会</t>
  </si>
  <si>
    <t>木兰乡田江村大洋排、谢坑村庄整治</t>
  </si>
  <si>
    <t>1.大洋排（村卫生室周边及龙舌几）空坪硬化共300平方米，大洋排烤房边上水渠（40*40）120米。
2.谢坑李家屋浆砌石：100立方米，空坪硬化250平方米，道路硬化50平方米。</t>
  </si>
  <si>
    <t>木兰乡田江村油付、沙背村庄整治</t>
  </si>
  <si>
    <t>1.油付挡土墙建设360立方米，空坪硬化200平方米。
2.沙背空坪硬化150平方米。</t>
  </si>
  <si>
    <t>木兰乡田江村沙背产业发展配套水渠水陂建设项目</t>
  </si>
  <si>
    <t>沙背：暂角陂河堤护坡浆砌石：160*1.5*2=480m³等。</t>
  </si>
  <si>
    <t>可解决20户农田灌溉困难问题，农户每年户均增收1000元以上</t>
  </si>
  <si>
    <t>木兰乡田江村老屋下村庄整治</t>
  </si>
  <si>
    <t>育秧中心边上河堤护坡浆砌石：长200*宽1.5*高3.5=1050立方米</t>
  </si>
  <si>
    <t>木兰乡田江村坵湖井村庄整治</t>
  </si>
  <si>
    <t>长300米*宽3.5米，厚18公分</t>
  </si>
  <si>
    <t>木兰村排上竹斜中桥周边环境整治项目</t>
  </si>
  <si>
    <t>木兰村</t>
  </si>
  <si>
    <t>竹斜中桥拓宽2米，混凝土面63㎡，道路硬化1550㎡、挡土墙、檐阶透水砖320㎡、排水沟等</t>
  </si>
  <si>
    <t>提升农户生活生产出行便捷，改善村庄村容村貌</t>
  </si>
  <si>
    <t>木兰村村委会</t>
  </si>
  <si>
    <t>木兰村上南坑竹斜街上等小组村庄整治项目</t>
  </si>
  <si>
    <t>道路硬化（含部分破拆）970㎡，水渠（40*40）200米，水渠（30*30）180米，挡土墙160立方米，涵管40米等。</t>
  </si>
  <si>
    <t>提升人居环境、提高群众满意度</t>
  </si>
  <si>
    <t>木兰乡木兰村烟叶产业发展烤房建设项目</t>
  </si>
  <si>
    <t>洋坝组新建烤房一座（规格为10m*2.8m*3.5m)等</t>
  </si>
  <si>
    <t>解决4个村民小组烤烟难的问题</t>
  </si>
  <si>
    <t>木兰乡小琴村陈家屋、西头组村庄整治项目</t>
  </si>
  <si>
    <t>小琴村</t>
  </si>
  <si>
    <t>陈家屋道路硬化550㎡；空坪硬化600㎡，DN50涵管8m；西头组挡土墙350立方米，空坪200平方米；檐阶、DN30涵管6m等</t>
  </si>
  <si>
    <t>可使陈家屋和西头组村民环境得到提升</t>
  </si>
  <si>
    <t>小琴村村委会</t>
  </si>
  <si>
    <t>木兰乡小琴村全村烟叶产业发展配套水渠项目</t>
  </si>
  <si>
    <t>陈家屋竹站管水渠870米，规格0.4m*0.4m；3座渡槽等</t>
  </si>
  <si>
    <t>解决农田水源不足问题，保障供水安全，改善农田水利灌溉情况，提高农业生产效益，农户每年户均增收1000元以上</t>
  </si>
  <si>
    <t>木兰乡小琴村王家屋烟叶产业发展配套水渠项目</t>
  </si>
  <si>
    <t>王家屋水渠1100米，规格0.4m*0.4m等。</t>
  </si>
  <si>
    <t>木兰乡小琴村新村组村庄整治项目</t>
  </si>
  <si>
    <t>新村组挡土墙350立方米，空坪600平方米；枫树排道路硬化230平方米</t>
  </si>
  <si>
    <t>可使新村组、枫树排村民环境得到提升</t>
  </si>
  <si>
    <t>木兰乡小琴村入股县企光伏产业项目</t>
  </si>
  <si>
    <t>将资金入股县城投集团万兴能源公司光伏项目产业，每年按入股资金的8%享受投资分红，并划分约170kW装机规模的光伏电站资产权属。</t>
  </si>
  <si>
    <t>每年按不少于入股资金的8%收益分红，可解决公益性岗位2人以上，部分用于村爱心超市乡村治理积分兑换物品等</t>
  </si>
  <si>
    <t>木兰乡小琴村外付排危桥改造项目</t>
  </si>
  <si>
    <t>长50米，宽7米危桥改造。</t>
  </si>
  <si>
    <t>木兰乡小琴村角前烟叶产业发展配套水渠项目</t>
  </si>
  <si>
    <t>水渠（规格0.4m*0.4m）长220m；水渠（规格0.4m*0.4m）长550m；水渠（规格0.4m*0.4m）长460m；水陂：长12米，底宽1.5米，面宽0.8米，高3米等。</t>
  </si>
  <si>
    <t>木兰乡小琴村西头组烟叶产业发展配套水渠水陂项目</t>
  </si>
  <si>
    <t>庙下排排洪渠（规格1m*0.8m）长300米；西头组水坡1座（规格5m*3m*3m）等</t>
  </si>
  <si>
    <t>木兰乡小琴村丰树排烟叶产业发展配套水渠项目</t>
  </si>
  <si>
    <t>屋背排洪渠(规格0.5m*0.5m)460米；大竹见水渠(规格0.4m*0.4m)150米；姜北窝水渠(规格0.4m*0.4m)450米；社公下排水沟长160米；机耕道160米等</t>
  </si>
  <si>
    <t>木兰乡小琴村甲上排烟叶产业发展配套水渠项目</t>
  </si>
  <si>
    <t>郭麻坑上坑水渠600米，规格0.4m*0.4m；米杨湾水渠200米，规格0.4m*0.4m；外井坑水渠长300米，规格0.8m*0.8m；冷水井水渠长200米，规格1m*0.8m等</t>
  </si>
  <si>
    <t>木兰乡小琴村梨壁窝烟叶产业发展配套水渠项目</t>
  </si>
  <si>
    <t>谢背岭水渠150米，规格0.4m*0.4m；水陂长3米，宽4米，高3米；昌浦堂水渠1000米，规格0.4m*0.4m等</t>
  </si>
  <si>
    <t>木兰乡小琴村上瑶排村庄整治项目</t>
  </si>
  <si>
    <t>主干道硬化长160米，宽4.5米，厚0.18米等。</t>
  </si>
  <si>
    <t>木兰乡小琴村东头组河堤建设项目</t>
  </si>
  <si>
    <t>河堤建设长110米，高3米，宽0.8米等。</t>
  </si>
  <si>
    <t>改善村容村貌</t>
  </si>
  <si>
    <t>木兰乡小琴村西头河堤建设项目</t>
  </si>
  <si>
    <t>河堤建设长150米，高2.8米，宽0.8米等。</t>
  </si>
  <si>
    <t>木兰乡小琴村丰树排村庄整治项目</t>
  </si>
  <si>
    <t>主干道硬化长65米，宽3.5米，厚0.18米等。</t>
  </si>
  <si>
    <t>木兰乡小琴村上瑶排村庄硬化、整治项目</t>
  </si>
  <si>
    <t>道路硬化长1100米，宽4米，厚0.18米等。</t>
  </si>
  <si>
    <t>木兰乡小琴村外付排烟叶产业配套河堤建设项目</t>
  </si>
  <si>
    <t>河堤长150米，底宽1.6米，面宽0.6米，高2.5米；涵管6米，规格1m*0.8m；水渠长40米，规格0.4*0.4米等。</t>
  </si>
  <si>
    <t>木兰乡小琴村新和下新屋河堤建设项目</t>
  </si>
  <si>
    <t>河堤长400米，底宽1.8米，面宽0.6米，高3.5米等。</t>
  </si>
  <si>
    <t>木兰乡小琴村新村烟叶产业发展配套水渠项目</t>
  </si>
  <si>
    <t>瑶坪里排灌水渠长200米，规格0.4m*0.4m等。</t>
  </si>
  <si>
    <t>木兰乡杨坊村营里组周边村庄整治项目</t>
  </si>
  <si>
    <t>杨坊村</t>
  </si>
  <si>
    <t>1.营里空坪硬化长20米，宽16米，厚0.15米，排水沟30（40x40）；2.新付空坪硬化长12米，宽5米，厚0.15米；3.营里15cm厚空坪硬化450㎡；4.街上挡土墙长142米，上宽0.8米，底宽2米，高3米，运土填方1000m³等。</t>
  </si>
  <si>
    <t>提升人居环境，提高群众满意度</t>
  </si>
  <si>
    <t>杨坊村村委会</t>
  </si>
  <si>
    <t>木兰乡杨坊村竹山下新屋村庄整治项目</t>
  </si>
  <si>
    <t>1.竹山下沙背门前长59米，宽1.2米，高3.5米；2.方平门口混凝土挡土墙长30米，高2.6米，底宽1.0米，上宽0.6米；3.新屋组水渠长110米（40x40）；混凝土挡土墙长50米，宽0.6米，高1.5米等。</t>
  </si>
  <si>
    <t>木兰乡杨坊村老屋下村庄整治</t>
  </si>
  <si>
    <t>1.老屋空坪硬化长40米，宽22.5米，厚0.15米，2.老屋浆砌石挡土墙长30米，高1.2米，宽0.8米，水渠长30米，宽0.4米，高0.4米、浆砌石挡土墙长31米，高0.8米，宽0.5米，3.新屋组水渠长85米（40x40）；浆砌石挡土墙长26米，宽0.6米，高1.5米；空坪硬化长26米，宽6米，厚0.15米等。</t>
  </si>
  <si>
    <t>木兰乡杨坊村街上组村庄整治项目</t>
  </si>
  <si>
    <t>街上挡土墙长142米，上宽0.8米，底宽2米，高3米，运土填方1000m³等。</t>
  </si>
  <si>
    <t>木兰乡杨坊村土楼背、大垅里、新付村庄整治项目</t>
  </si>
  <si>
    <t>空坪硬化390㎡（土楼背150㎡、大垅里350㎡、新付120㎡）新付道路硬化长46米、宽3米等。</t>
  </si>
  <si>
    <t>木兰乡杨坊村营里村庄整治项目</t>
  </si>
  <si>
    <t>道路硬化1250㎡；挡土墙混凝土长162m；池塘整治混凝土224m；空坪硬化360㎡；排水沟234m等。</t>
  </si>
  <si>
    <t>木兰乡杨坊村老屋组水渠水陂建设项目</t>
  </si>
  <si>
    <t>土墙下水陂长18米、高3.2米（含水下高1.5米）、宽（底床长18米宽4米、上宽2.5米、八字墙长各20米、宽（底宽1.2米、上宽0.8米)）等</t>
  </si>
  <si>
    <t>解决16户农田灌溉困难问题，发展烟叶产业，农户每年户均增收1000元以上</t>
  </si>
  <si>
    <t>木兰乡杨坊村营里土楼背、竹山下水渠项目</t>
  </si>
  <si>
    <t>营里水渠长200m(40cm*40cm)；沙罗塅水渠长300m(40cm*40cm)；瑶脑上水渠长260m(40cm*40cm)；水渠长110m(60cm*60cm)；王家井排洪渠长160m(1m*1m)等。</t>
  </si>
  <si>
    <t>解决12户农田灌溉困难问题，发展烟叶产业，农户每年户均增收1000元以上</t>
  </si>
  <si>
    <t>木兰乡杨坊村老屋组烟叶产业发展配套烤房维修项目</t>
  </si>
  <si>
    <t>烤房维修4座：老屋组（每座含屋面隔热棚、工作棚、水沟、更换炉膛设施、维修门、主机等）</t>
  </si>
  <si>
    <t>解决8户烟农烤烟需要，使烟农每年户均年增收5000元以上</t>
  </si>
  <si>
    <t>木兰乡杨坊村烟叶产业发展配套烤房新建项目</t>
  </si>
  <si>
    <t>新建新能源烤房3座（规格为10m*2.8m83.5m)：新屋、营里、土楼背各一座（每座含1.烤房主体：装烟室2.8m×8m、加热室2.8m×2m、层高3.5m。2.附属工程：工作棚不小于20㎡、屋面隔热棚不小于32㎡、有地板硬化、水沟等。3.烤房设备等）。</t>
  </si>
  <si>
    <t>解决6户烟农烤烟需要，使烟农每年户均年增收5000元以上</t>
  </si>
  <si>
    <t>木兰乡杨坊村营里塘泥垅山塘修复项目</t>
  </si>
  <si>
    <t>维修山塘内墙壁长12米、高4米、平均宽2米等。</t>
  </si>
  <si>
    <t>解决6户农田灌溉困难问题，发展烟叶产业，农户每年户均增收1000元以上</t>
  </si>
  <si>
    <t>木兰乡杨坊村街上组桃坑水陂建设项目</t>
  </si>
  <si>
    <t>长6米，高3.5米，底宽3.5米，上宽1.5米；水陂八字墙长10米，高3.5米，底宽0.8米，上宽0.6米；水渠200米，40*40；二次运输费等。</t>
  </si>
  <si>
    <t>木兰乡杨坊村土楼背组村庄整治项目</t>
  </si>
  <si>
    <t>青山下河堤挡土墙长800米，上宽0.8米，底宽2米，高2.5米；运土填方1000m³等。</t>
  </si>
  <si>
    <t>木兰乡新河村联里村庄整治项目</t>
  </si>
  <si>
    <t>新河村</t>
  </si>
  <si>
    <t>路面改造1172㎡；空坪硬化760㎡；涵管30米（内径0.6米）等。</t>
  </si>
  <si>
    <t>新河村村委会</t>
  </si>
  <si>
    <t>木兰乡新河村下新丰产业发展水渠配套项目</t>
  </si>
  <si>
    <t>新建排洪沟（0.8*0.8）350米；机耕道600米，40mm*40mm*600m。</t>
  </si>
  <si>
    <t>保护农田，解决排洪，解决农田水源不足问题，保障供水安全，改善农田水利灌溉情况，提高农业生产效益，提升农户生产出行便捷</t>
  </si>
  <si>
    <t>木兰乡新河村中街村庄整治项目</t>
  </si>
  <si>
    <t>路面改造长260米宽3米厚0.18米共计54立方米，新河卫生院至上街桥头沿阶改成透水砖路沿石长390m*2边。</t>
  </si>
  <si>
    <t>木兰乡新河村联里产业发展水渠配套项目</t>
  </si>
  <si>
    <t>新建水渠（40*40）370米；便桥建设：混凝土浇筑长6.5米，宽3米；浆砌石挡墙：长20m×宽2.2m×高1.6m等。</t>
  </si>
  <si>
    <t>解决农田水源不足问题，保障供水安全，改善农田水利灌溉情况，提高农业生产效益，提升农户生产出行便捷，</t>
  </si>
  <si>
    <t>木兰乡新河村联里联外村庄整治项目</t>
  </si>
  <si>
    <t>浆砌石挡墙：①长76米，底宽1.2米，面0.5宽米，高1.3米；②长57米，底宽1.5米，面0.5宽米，高1.8米；檐阶建设759.5㎡；新建水渠长217米（60CM*60CM）；钢筋混凝土盖板长217米，沉砂池（0.8m*0.8m*1.2m）15个等。</t>
  </si>
  <si>
    <t>木兰乡新河村中街村庄、河堤整治项目</t>
  </si>
  <si>
    <t>路面改造长100米宽3米厚0.18米共计54m³；河堤建设长1000米高1.5米，上底宽0.6米，下底宽1.2米，共1350m³，</t>
  </si>
  <si>
    <t>木兰乡新河村中街产业发展水渠配套项目</t>
  </si>
  <si>
    <t>新建排洪沟（0.8*0.8）300米</t>
  </si>
  <si>
    <t>保护农田，解决排洪</t>
  </si>
  <si>
    <t>木兰乡新河村庄家村庄整治项目</t>
  </si>
  <si>
    <t>道路硬化，长60米，宽6米，厚0.18，总计64.8m³；空坪硬化（厚0.15米）45m³；空坪硬化200㎡。</t>
  </si>
  <si>
    <t>木兰乡新河村上新丰、上联坊、塘山里饮水工程项目</t>
  </si>
  <si>
    <t>新建入口水池1个，长2米宽0.6米高1.2米；新建过滤池3个2.86*2.75；人工运送材料。</t>
  </si>
  <si>
    <t>解决全村412户1720人口饮水问题，保障下雨水不会浑浊，村民能放心饮用水</t>
  </si>
  <si>
    <t>木兰乡新河村光伏发电项目</t>
  </si>
  <si>
    <t>村部屋顶光伏板，屋顶面积1000㎡。</t>
  </si>
  <si>
    <t>增加村集体收入，提高人均收入</t>
  </si>
  <si>
    <t>木兰乡新河村产业发展护农田配套项目</t>
  </si>
  <si>
    <t>上街桥头到下街沙公湾河堤2000米。</t>
  </si>
  <si>
    <t>保护河床、保护农田不受洪水损坏，提升农业产业效益</t>
  </si>
  <si>
    <t>木兰乡东坑村大沙坵沉香排幽兰岗产业发展配套水渠项目</t>
  </si>
  <si>
    <t>东坑村</t>
  </si>
  <si>
    <t>40cm*40cm水渠1000m；60cm*60cm水渠100m；埋石混凝土水陂2座：水陂1长4.5 米高1.5米底宽2米面宽1米=10.13m³、水陂2：长5米、高2米底宽2米面宽1米=15m³等。</t>
  </si>
  <si>
    <t>东坑村村委会</t>
  </si>
  <si>
    <t>木兰乡东坑村潭背坳下大片村庄整治项目</t>
  </si>
  <si>
    <t>40*40水沟长420米；空坪硬化360㎡等。</t>
  </si>
  <si>
    <t>改善村容村貌，创建美丽乡村</t>
  </si>
  <si>
    <t>木兰乡东坑村村集体蔬菜大棚农产品仓储保鲜冷库建设项目</t>
  </si>
  <si>
    <t>建设20米*12米*4米蔬菜生产工作棚内含一座（5*7*3）105m³的保鲜冷库。</t>
  </si>
  <si>
    <t>木兰乡东坑村白源头村庄整治项目</t>
  </si>
  <si>
    <t>桥面加宽长8米宽1.5米；空坪硬化80㎡米等。</t>
  </si>
  <si>
    <t>可便利大棚蔬菜基地运输及该小组村民生产生活便利。</t>
  </si>
  <si>
    <t>木兰乡东坑村赵家地道路硬化项目</t>
  </si>
  <si>
    <t>混凝土硬化长2900米宽3.5米厚0.2；空坪硬化300㎡等。</t>
  </si>
  <si>
    <t>解决赵家地小组村民农业生产问题及安全出行</t>
  </si>
  <si>
    <t>木兰乡东坑村桥锣塅组村庄整治浆砌石项目</t>
  </si>
  <si>
    <t>浆砌石（170m底宽1m高1.6m宽0.6）；水沟30*30长336米；空坪硬化250m²；80*80沉沙池4个等。</t>
  </si>
  <si>
    <t>改善村容村貌，创建美丽乡村，保障村民安全</t>
  </si>
  <si>
    <t>木兰乡东坑村郭前科村庄整治项目</t>
  </si>
  <si>
    <t>房屋浆砌石护坡长110米高3米底宽1.8米面宽0.6米；排水沟40*40长80米；空坪硬化120㎡；通组路加宽长60米宽1.5米等。</t>
  </si>
  <si>
    <t>木兰乡东坑村王家地道路硬化项目</t>
  </si>
  <si>
    <t>混凝土硬化长1100米宽3.5米厚0.2；空坪硬化100㎡米等。</t>
  </si>
  <si>
    <t>解决王家地小组村民农业生产问题及安全出行</t>
  </si>
  <si>
    <t>木兰乡东坑村角山背石溪庄白源头东坑村庄整治项目</t>
  </si>
  <si>
    <t>40*40水沟长220米；空坪硬化120㎡；空坪整治300㎡等。</t>
  </si>
  <si>
    <t>木兰乡陈联村陈坑桥下联上联下等小组村庄整治项目</t>
  </si>
  <si>
    <t>陈联村</t>
  </si>
  <si>
    <t>道路硬化（含部分破拆）500㎡，余坪硬化400㎡，挡土墙100立方米，涵管40米等</t>
  </si>
  <si>
    <t>陈联村村委会</t>
  </si>
  <si>
    <t>木兰乡陈联村下联坊丰岭等水渠项目</t>
  </si>
  <si>
    <t>水渠（40*40）300米，水渠（30*30）80米，挡土墙160立方米等。</t>
  </si>
  <si>
    <t>木兰乡陈联村入股县企光伏产业项目</t>
  </si>
  <si>
    <t>木兰乡陈联村联上、陈坑等小组产业发展新建水渠建设项目</t>
  </si>
  <si>
    <t>1.陈坑铜钱背灌水渠长213米，规格(40cm*40cm)；2.联上老虎坑排水渠475米(40cm*40cm)；3.联下对面段排水渠169米(40cm*40cm)；4.桥下组东排灌水渠长482米(40cm*40cm)，桥下蛇排234米(40cm*40cm)；5.陈坑马腰寨526米(40cm*40cm)，水陂一座长5米，底宽1.6米，面宽0.8米，高1.5米等。</t>
  </si>
  <si>
    <t>解决联上、联下、陈坑、桥下、4个小组260余亩农田灌溉用水，户均增收2000元以上。</t>
  </si>
  <si>
    <t>木兰乡陈联村联上联下烟叶产业发展配套河道清淤、护田挡土墙建设项目</t>
  </si>
  <si>
    <t>1.河道泥沙杂物清理450m³；
2.新建C20混凝土护田挡土墙900m³等。</t>
  </si>
  <si>
    <t>疏通河道排洪，保护河道两岸80余亩农田免受自然灾害损坏，保证村民发展农业生产收入稳定，农户每年户均增收1000元以上</t>
  </si>
  <si>
    <t>木兰乡陈联村下庄村庄整治项目</t>
  </si>
  <si>
    <t>新建混凝土道路硬化宽3.5米*长1500m等。</t>
  </si>
  <si>
    <t>便于村民日常出行，方便50余亩农田的耕作，大大提高农业生产效率，降低成本，提高村民收入。</t>
  </si>
  <si>
    <t>木兰乡东坑村幽兰岗等组村庄整治项目</t>
  </si>
  <si>
    <t>水泥硬化1200㎡；水沟100m；砖砌挡墙140m³；透水砖390㎡；300涵管6.5m；沟盖板、平整场地、土方开挖、回填等。</t>
  </si>
  <si>
    <t>木兰乡东坑村王家地饮水项目</t>
  </si>
  <si>
    <t>打深水井（360米）及相应的抽水设备（口径50），50PE水管300米，机房一座，其他配件等。</t>
  </si>
  <si>
    <t>解决800人用水</t>
  </si>
  <si>
    <t>木兰乡田江村银岭下（磜下）村庄整治</t>
  </si>
  <si>
    <t>道路硬化长1500米*宽3.5，厚18公分。</t>
  </si>
  <si>
    <t>木兰乡小琴村外付排危桥重建项目</t>
  </si>
  <si>
    <t>新建桥梁规模为宽度6米、长度40米，总建筑面积240平方米</t>
  </si>
  <si>
    <t>解决该村村民出行安全隐患</t>
  </si>
  <si>
    <t>木兰乡新河村中街、上联坊村庄整治项目</t>
  </si>
  <si>
    <t>水口门口至上联坊桥河堤建设长2000米高1.5米，上底宽0.6米，下底宽1.2米，共2700立方米，造价77.22万元。</t>
  </si>
  <si>
    <t>木兰乡新河村联外村庄整治项目</t>
  </si>
  <si>
    <t>浆砌石挡墙：①长76米，底宽1.2米，面0.5宽米，高1.3米，②长57米，底宽1.5米，面0.5宽米，高1.8米，檐阶建设759.5平方米，新建水渠长217米（60CM*60CM），钢筋混凝土盖板长217米，沉砂池（0.8m*0.8m*1.2m）15个等</t>
  </si>
  <si>
    <t>木兰乡田江村老屋下（荣家坑）水利建设</t>
  </si>
  <si>
    <t>水陂建设长5米*宽1.5米*高3米，八字墙；便桥一座，长3*宽3，八字墙。</t>
  </si>
  <si>
    <t>木兰乡杨坊村白麻蔸水渠项目</t>
  </si>
  <si>
    <t>下坑垅水渠长500m(40cm*40cm)，上坑垅水渠长400m(40cm*40cm)、铺设自来水水管PVC50管1800米</t>
  </si>
  <si>
    <t>解决22户农田灌溉困难问题，对发展烟叶、白莲产业、以及生产生活起到积极作用，农户每年户均增收1000元以上</t>
  </si>
  <si>
    <t>县委统战部</t>
  </si>
  <si>
    <t>木兰乡木兰村排上、下洋坝、竹斜等小组农田水利项目</t>
  </si>
  <si>
    <t xml:space="preserve">1.排上组6.31万元：混凝土水陂4.5米*3米*3.5米；混凝土八字墙3米*1.2米*3.5米*2边；土方填方1200m³、排水渠30米（1米*1米）等。                       2、下洋坝组垄里8米*（0.4米*0.4米）。            3、竹斜组西坑30米*（1米*1米）。                         4、街上组饭堂垄18米*（1米*1米）。               5、胡家垄组竂陂上排水渠120米*（0.3*0.3）米，周坑排水渠150米*（0.3*0.3）米。                   6、温家组光背排水渠210米*（0.3*0.3）米等。7.上南坑：李家寨渡槽0.4*0.4*15m；东边段渡槽：0.4*0.4*15m 西边段排水渠0.4*0.4*110m       8.王家水渠：0.4*0.4*30m  麻竹坑：排水渠0.8*0.8*235m  礼堂坑排水渠0.6*0.6*300米                   </t>
  </si>
  <si>
    <t>解决80亩农田灌溉问题</t>
  </si>
  <si>
    <t>木兰乡木兰村竹斜组车间屋顶光伏建设项目</t>
  </si>
  <si>
    <t>产业发展</t>
  </si>
  <si>
    <t>建设屋顶光伏面积600㎡，以及安置光伏板及配套设施。</t>
  </si>
  <si>
    <t>木兰乡木兰村胡家垄组、排上组、学堂坳组村庄整治项目</t>
  </si>
  <si>
    <t>1.胡家垄组：浆砌石87米*1米*3米；                            土方开挖200立方，过道硬化14米*3米；     
过道硬化10米*0.3米、过道硬化15米*1米            
涵管（14米直径0.3米.   2、排上组：                            3、学堂坳组：浆砌石34m*1m*3m              4.案上空平硬化：19m*21m平方  400平方                         沙公排后面：浆砌石25*1*2.5m 空平硬化：15m*25m平方                                 街上组后面浆砌石：51m*1m*2.5m 胡家垄空坪硬化50平方、路面硬化60m*3m</t>
  </si>
  <si>
    <t>解决切坡建房塌方风险</t>
  </si>
  <si>
    <t>木兰乡木兰村求雨坝农田水利项目</t>
  </si>
  <si>
    <t>1.求雨坝：新建消立池长26m*宽5m*高0.3m、抛石39m³、12号钢筋2吨、C25垫层39m³。 浆砌石125m*1m*2m、水泥砂浆抹面125㎡、混凝土渠底抹面125㎡；砖砌涵管5m*0.8m*0.8m；砖砌涵管36m*0.8m*0.8m。                                 2、土楼下：砌实心砖墙水沟14*1.2*0.24；浆砌石挡土墙65米*1米*2米；沟盖板36m*1.2*0.2；浆砌石130m*1m*2.5m                       3、排上组 涵管；40m*0.5*0.5</t>
  </si>
  <si>
    <t>解决300亩农田灌溉问题</t>
  </si>
  <si>
    <t>木兰乡木兰村中小学周边基础设施项目</t>
  </si>
  <si>
    <t>空坪硬化310平方米，桥面加宽3米，浆砌石挡墙45立方，土方回填100立方，涵管60米（0.5*0.5）米。</t>
  </si>
  <si>
    <t>解决中小学周边安全隐患问题</t>
  </si>
  <si>
    <t>购买木兰智慧农业产业示范园项目蛋鸡生产线项目</t>
  </si>
  <si>
    <t>养殖业基地</t>
  </si>
  <si>
    <t>将68万元资金购买江西省鑫骥森禽业有限公司石城县木兰智慧农业产业示范园项目中的蛋鸡生产线等额资产，并返租给该公司，租金按6%比例收取。</t>
  </si>
  <si>
    <t>每年产生投资金额6%的租金，该蛋鸡项目可创造乡域内就业岗位3个。收益可解决公益性岗位1人以上，部分用于村爱心超市乡村治理积分兑换物品等</t>
  </si>
  <si>
    <t>小松镇</t>
  </si>
  <si>
    <t>小松镇小松村曾公坨道路硬化项目</t>
  </si>
  <si>
    <t>小松村</t>
  </si>
  <si>
    <t>道路硬化约340平方米，挡土墙约80立方米，土方清运等</t>
  </si>
  <si>
    <t>解决脱贫户10户46人人居住环境问题，改善生活条件</t>
  </si>
  <si>
    <t>小松村委会</t>
  </si>
  <si>
    <t>小松镇小松村道路硬化项目</t>
  </si>
  <si>
    <t>道路硬化约450平方米，土方平整、清运等</t>
  </si>
  <si>
    <t>小松镇小松村挡土墙、道路硬化项目</t>
  </si>
  <si>
    <t>道路硬化约500平方米，空坪硬化100平方米,挡土墙长80米*高4米*宽2米，40*40cm排水沟长100米，附属房拆除、土石方开挖清运等</t>
  </si>
  <si>
    <t>小松镇小松村脑头坑道路硬化项目</t>
  </si>
  <si>
    <t>道路硬化约1080平方米，60*60cm水沟约长240米，挡土墙长约200立方米，土方开挖清运等</t>
  </si>
  <si>
    <t>小松镇农贸市场扩建项目</t>
  </si>
  <si>
    <t>农贸市场顶棚钢架通透搭建，面积约1000平方，及配套基础设施等</t>
  </si>
  <si>
    <t>增加村集体收入1万/年，可带动300户群众增收1.5万/年</t>
  </si>
  <si>
    <t>小松镇罗源村下坊排村庄整治</t>
  </si>
  <si>
    <t>污水管网约340米，雨水管120米，检查井13个，道路硬化约2000平方米，借土填方等</t>
  </si>
  <si>
    <t>罗源村委会</t>
  </si>
  <si>
    <t>小松镇罗溪村里坑子水陂建设项目</t>
  </si>
  <si>
    <t>罗溪大屋下</t>
  </si>
  <si>
    <t>新建水陂长15米，宽2.5米，高3米，新修水渠长800米等</t>
  </si>
  <si>
    <t>解决脱贫（监测）户7户28人55亩农田水利灌溉问题，改善生产条件，增产增收</t>
  </si>
  <si>
    <t>罗溪村委会</t>
  </si>
  <si>
    <t>小松镇罗溪村王泥排至老隔口水渠</t>
  </si>
  <si>
    <t>罗溪王泥排</t>
  </si>
  <si>
    <t>新建水渠长500米，宽0.4米，高0.4米等</t>
  </si>
  <si>
    <t>解决脱贫（监测）户8户32人35亩农田水利灌溉问题，改善生产条件，增产增收</t>
  </si>
  <si>
    <t>小松镇罗溪村坳里公路挡土墙</t>
  </si>
  <si>
    <t>罗溪坳里</t>
  </si>
  <si>
    <t>产业路、资源路、旅游路建设</t>
  </si>
  <si>
    <t>新建坳里公路挡土墙长12米，宽1米，高2米等</t>
  </si>
  <si>
    <t>解决脱贫（监测）户7户28人安全出行,改善生产生活条件</t>
  </si>
  <si>
    <t>小松镇罗溪村茶头下至排脑上水渠</t>
  </si>
  <si>
    <t>罗溪茶头下</t>
  </si>
  <si>
    <t>新建水渠长960米，宽0.4米等</t>
  </si>
  <si>
    <t>解决脱贫（监测）户11户34人65亩农田水利灌溉问题，改善生产条件，增产增收</t>
  </si>
  <si>
    <t>小松镇罗溪村竹嘴嵊水渠</t>
  </si>
  <si>
    <t>罗溪里头屋</t>
  </si>
  <si>
    <t>新建水渠长1560米，宽0.4米等</t>
  </si>
  <si>
    <t>解决脱贫（监测）户12户35人65亩农田水利灌溉问题，改善生产条件，增产增收</t>
  </si>
  <si>
    <t>小松镇罗溪村拱桥下至庙堂下水渠</t>
  </si>
  <si>
    <t>挡土墙450米*3*1，水沟40*40*900米等</t>
  </si>
  <si>
    <t>解决脱贫（监测）户9户33人安全出行,改善生产生活条件</t>
  </si>
  <si>
    <t>小松镇罗溪村坳里挡土墙</t>
  </si>
  <si>
    <t>挡土墙埋涵管80*50，公路硬化长50米，宽4.5等</t>
  </si>
  <si>
    <t>解决脱贫（监测）户8户31人安全出行,改善生产生活条件</t>
  </si>
  <si>
    <t>小松镇罗溪村大屋下至坳里挡土墙</t>
  </si>
  <si>
    <t>挡土墙100米*3.5*1，水沟40*40*100米等</t>
  </si>
  <si>
    <t>解决脱贫（监测）户8户32人安全出行,改善生产生活条件</t>
  </si>
  <si>
    <t>小松镇罗溪村大屋下村庄整治项目</t>
  </si>
  <si>
    <t>大屋下路面硬化约1150㎡，明沟改暗沟涵洞桥硬化约103m³，大屋下挡土墙建设约212m³，50cm涵管14米等</t>
  </si>
  <si>
    <t>解决脱贫（监测）户16户60人安全出行,改善生产生活条件</t>
  </si>
  <si>
    <t>小松镇罗溪村老隔口公路硬化</t>
  </si>
  <si>
    <t>罗溪老隔口</t>
  </si>
  <si>
    <t>公路硬化长285米，宽3.5米等</t>
  </si>
  <si>
    <t>解决脱贫（监测）户7户30人安全出行,改善生产生活条件</t>
  </si>
  <si>
    <t>小松镇罗溪村石端上危桥加固</t>
  </si>
  <si>
    <t>罗溪石端上</t>
  </si>
  <si>
    <t>危桥加固长6米，宽4.5米等</t>
  </si>
  <si>
    <t>解决脱贫（监测）户6户26人安全出行,改善生产生活条件</t>
  </si>
  <si>
    <t>小松镇罗溪村坳里村庄整治空坪硬化</t>
  </si>
  <si>
    <t>道路平整空坪硬化800平方米，新建挡土墙50米*2.5米等</t>
  </si>
  <si>
    <t>解决脱贫（监测）户10户38人安全出行,改善生产生活条件</t>
  </si>
  <si>
    <t>小松镇罗溪村老隔口桥一座</t>
  </si>
  <si>
    <t>拆除旧桥，新建一座桥长27米，宽5米等</t>
  </si>
  <si>
    <t>解决脱贫（监测）户11户46人安全出行,改善生产生活条件</t>
  </si>
  <si>
    <t>小松镇罗溪村沙滩里河堤</t>
  </si>
  <si>
    <t>罗溪沙滩里</t>
  </si>
  <si>
    <t>河堤长300米，宽1.2米，高3米等</t>
  </si>
  <si>
    <t>解决脱贫（监测）户15户60人60亩农田水利灌溉问题，改善生产条件，增产增收</t>
  </si>
  <si>
    <t>小松镇胜和村其坳小组村庄整治项目</t>
  </si>
  <si>
    <t>胜和村其坳</t>
  </si>
  <si>
    <t>道路硬化35米，宽3.5米。挡土墙建设长50米、高3米、宽1.5米。空评硬化建设510平方米等</t>
  </si>
  <si>
    <t>人居环境整治：解决脱贫（监测）户5户25人人居环境问题，改善人居环境条件</t>
  </si>
  <si>
    <t>胜和村委会</t>
  </si>
  <si>
    <t>小松镇胜和村上坝庄整治项目</t>
  </si>
  <si>
    <t>胜和村上坝</t>
  </si>
  <si>
    <t>道路硬化45米，宽3.5米，厚0.18。挡土墙建设长34米、高5米、宽2米。空坪硬化建设长400平方米等</t>
  </si>
  <si>
    <t>保障26户村民安全出行</t>
  </si>
  <si>
    <t>小松镇胜和村大燕里庄整治项目</t>
  </si>
  <si>
    <t>胜和村大燕里</t>
  </si>
  <si>
    <t>道路硬化25米，宽3.5米。空坪硬化150平方米等</t>
  </si>
  <si>
    <t>保障50户村民安全出行</t>
  </si>
  <si>
    <t>小松镇石田村上，下湖背，青皮下水渠项目</t>
  </si>
  <si>
    <t>石田村上，下湖背，青皮下</t>
  </si>
  <si>
    <t>新修水渠约580m长，规格40cm*40cm等</t>
  </si>
  <si>
    <t>解决脱贫户（监测户）24户95人100亩农田水利灌溉问题，改善生产条件，增产增收；</t>
  </si>
  <si>
    <t>石田村村委会</t>
  </si>
  <si>
    <t>小松镇石田村下湖背烤烟房建设项目</t>
  </si>
  <si>
    <t>石田村下湖背</t>
  </si>
  <si>
    <t>新建标准现代烤房两座</t>
  </si>
  <si>
    <t>解决脱贫户（监测户）13户52人改善生产条件，增产增收；</t>
  </si>
  <si>
    <t>小松镇石田村牛栏坑至黄都岭排水渠项目</t>
  </si>
  <si>
    <t>石田村、牛栏坑</t>
  </si>
  <si>
    <t>混凝土水渠长680m，规格80cm*80cm等</t>
  </si>
  <si>
    <t>解决脱贫（监测）户38户113人300亩农田水利灌溉问题，改善生产条件，增产增收；</t>
  </si>
  <si>
    <t>小松镇石田村新街组、碰塘组村庄整治项目</t>
  </si>
  <si>
    <t>石田村、新街、碰塘</t>
  </si>
  <si>
    <t>空坪硬化2000㎡*0.18m等</t>
  </si>
  <si>
    <t>解决脱贫（监测）户32户101人人居环境问题，改善人居环境条件</t>
  </si>
  <si>
    <t>小松镇石田村婆太井山塘除险加固工程</t>
  </si>
  <si>
    <t>石田村婆太井</t>
  </si>
  <si>
    <t>上游坝坡粘土斜墙填筑约3200立方米，增设砼预制块护坡，下游坝坡培厚放缓及对应排水沟，增设反滤棱体，草皮护坡，增设上下游踏步等配套设施；溢洪道加固，溢洪道扩宽并进行砼衬护，增设交通桥1座等配套设施；放水系统加固，破坝开挖重建坝下涵管，放水斜管及水箱重建等配套设施。</t>
  </si>
  <si>
    <t>保障150余亩农田灌溉条件，增产增收；</t>
  </si>
  <si>
    <t>小松镇石田村介石湖水渠项目</t>
  </si>
  <si>
    <t>石田村介石湖</t>
  </si>
  <si>
    <t>混凝土水渠长1200m；规格40cm*40cm等</t>
  </si>
  <si>
    <t>解决脱贫（监测）户15户42人30亩农田水利灌溉问题，改善生产条件，增产增收；</t>
  </si>
  <si>
    <t>小松镇石田村青皮下至七星锻水渠建设项目</t>
  </si>
  <si>
    <t>石田村青皮下至七星锻</t>
  </si>
  <si>
    <t>混凝土水渠长400m；规格40cm*40cm等</t>
  </si>
  <si>
    <t>解决脱贫（监测）户8户36人20亩农田水利灌溉问题，改善生产条件，增产增收；</t>
  </si>
  <si>
    <t>小松镇石田村席岭下至大陂坵、琴加垅水渠建设项目</t>
  </si>
  <si>
    <t>石田村席岭下至大陂坵、琴加垅</t>
  </si>
  <si>
    <t>席岭下至大陂坵：混凝土水渠长400m，规格80cm*80cm；琴加垅：混凝土水渠长400m，规格40cm*40cm等</t>
  </si>
  <si>
    <t>解决脱贫（监测）户6户23人15亩农田水利灌溉问题，改善生产条件，增产增收；</t>
  </si>
  <si>
    <t>小松镇石田村北坑里水渠建设项目</t>
  </si>
  <si>
    <t>石田村北坑里</t>
  </si>
  <si>
    <t>混凝土水渠长80cm*80cm*1600m,40cm*40cm*750m等</t>
  </si>
  <si>
    <t>解决脱贫（监测）户12户56人40亩农田水利灌溉问题，改善生产条件，增产增收；</t>
  </si>
  <si>
    <t>小松镇石田村油罗佛水陂、火星水渠水陂项目</t>
  </si>
  <si>
    <t>石田村油罗佛</t>
  </si>
  <si>
    <t>混凝土水陂长3m*宽4m*高5m.
混凝土水陂长2m*宽3m*高4m等</t>
  </si>
  <si>
    <t>解决脱贫（监测）户7户30人45亩农田水利灌溉问题，改善生产条件，增产增收；</t>
  </si>
  <si>
    <t>小松镇石田村寨下垅水渠、河湖里水渠建设项目</t>
  </si>
  <si>
    <t>石田村寨下垅至上寨</t>
  </si>
  <si>
    <t>混凝土水渠长740m规格40cm*40cm，
混凝土水渠长300m规格80cm*80cm等</t>
  </si>
  <si>
    <t>解决脱贫（监测）户4户20人20亩农田水利灌溉问题，改善生产条件，增产增收；</t>
  </si>
  <si>
    <t>小松镇石田村樟树塘坑水渠、山了排至新大坵水渠建设项目</t>
  </si>
  <si>
    <t>石田村樟树塘坑</t>
  </si>
  <si>
    <t>混凝土水渠长660m；规格40cm*40cm。60m*60m*120m等</t>
  </si>
  <si>
    <t>解决脱贫（监测）户4户20人17亩农田水利灌溉问题，改善生产条件，增产增收；</t>
  </si>
  <si>
    <t>小松镇石田村石坑垅水渠建设项目</t>
  </si>
  <si>
    <t>石田村石坑垅</t>
  </si>
  <si>
    <t>混凝土水渠长300m；规格1m*1m等</t>
  </si>
  <si>
    <t>解决脱贫（监测）户15户51人30亩农田水利灌溉问题，改善生产条件，增产增收；</t>
  </si>
  <si>
    <t>小松镇石田村婆太井山塘加固项目</t>
  </si>
  <si>
    <t>山塘加固；护坡浆砌石长15m,底宽2m，面宽1m，高4m，护坡六角砖铺面长30m，高10m等</t>
  </si>
  <si>
    <t>解决脱贫（监测）户2户13人7亩农田水利灌溉问题，改善生产条件，增产增收；</t>
  </si>
  <si>
    <t>小松镇耸岗村耸岗水库至下赖屋、黄竹寺灌溉水渠建设项目</t>
  </si>
  <si>
    <t>耸岗村</t>
  </si>
  <si>
    <t>市重点帮扶村</t>
  </si>
  <si>
    <t>耸岗水库至下赖屋，80*80灌溉水渠约200米，80*80灌溉水渠300米等；黄竹寺新建40*40灌溉水渠150米等</t>
  </si>
  <si>
    <t>解决耸岗村缎面600亩水田灌溉用水</t>
  </si>
  <si>
    <t>耸岗村村委会</t>
  </si>
  <si>
    <t>小松镇耸岗村中门廊组塘尾里、风流坑灌溉水渠建设项目</t>
  </si>
  <si>
    <t>塘尾里新建40*40cm灌溉水渠约300米，蓄水山塘清淤等；风流坑30*30cm灌溉水渠约200米等</t>
  </si>
  <si>
    <t>解决耸岗村下村、新屋组水田灌溉用水200亩</t>
  </si>
  <si>
    <t>小松镇耸岗村下赖屋至五短街村庄整治项目</t>
  </si>
  <si>
    <t>下赖屋至五短街空坪硬化1000m²*0.15cm，60cm*60cm混凝土水渠约长100m，40cm*40cm混凝土水渠约长250m，土地平整清运300m³，砖砌挡墙500m*0.4m*0.24m，浆砌石挡土墙40m*1.2m*2.5m等</t>
  </si>
  <si>
    <t>解决脱贫（监测）户15户52人人居环境问题，改善人居环境条件</t>
  </si>
  <si>
    <t>小松镇耸岗村屋背岭片村庄整治项目</t>
  </si>
  <si>
    <t>拆除破损路面300平方米，道路硬化300m*宽4m,水渠约长350m*40cm*40cm等</t>
  </si>
  <si>
    <t>解决脱贫（监测）户4户25人安全出行,改善生产生活条件；</t>
  </si>
  <si>
    <t>小松镇耸岗村集体经济——风流坑蛋鸡养殖基地项目</t>
  </si>
  <si>
    <t>扩建栏舍占地约300m²，以及配套基础设施等</t>
  </si>
  <si>
    <t>增加村集体收益1.2万/年，收益用于公益性岗位、小型公益事业</t>
  </si>
  <si>
    <t>小松镇耸岗村标准厂房建设</t>
  </si>
  <si>
    <t>建设框架标准厂房约400㎡及配套基础设施等</t>
  </si>
  <si>
    <t>促进村集体经济每年增长3万元左右</t>
  </si>
  <si>
    <t>小松镇新华村陈地小组村庄整治项目</t>
  </si>
  <si>
    <t>新华村陈地</t>
  </si>
  <si>
    <t>陈地小组村庄整治建设项目，建设工程量，道路硬化长490米，宽3.5米，厚0.18。挡土墙建设长25米、高3米、宽1米。40*40水渠81米等</t>
  </si>
  <si>
    <t>人居环境整治：解决脱贫（监测）户9户45人人居环境问题，改善人居环境条件</t>
  </si>
  <si>
    <t>新华村委会</t>
  </si>
  <si>
    <t>小松镇新华村长连排村庄整治项目</t>
  </si>
  <si>
    <t>新华村</t>
  </si>
  <si>
    <t>道路硬化长500m*宽3.5m*厚0.18m,及水渠建设30cm*30cm*320m，50cm涵管建设28m等</t>
  </si>
  <si>
    <t>保障17户村民安全出行</t>
  </si>
  <si>
    <t>小松镇新华村迈田埂上明塘村庄整治项目</t>
  </si>
  <si>
    <t>道路硬化约长220m*4m*0.18m，蓄水池建设30立方米等</t>
  </si>
  <si>
    <t>保障21户村民安全出行</t>
  </si>
  <si>
    <t>小松镇新华村陈地小组出行便桥建设项目</t>
  </si>
  <si>
    <t>3座出行便桥建设，长4米、宽2.2米、高2.5米等</t>
  </si>
  <si>
    <t>保障42户村民安全出行及农业方便</t>
  </si>
  <si>
    <t>小松镇新华村大溪源长连排水利设施建设</t>
  </si>
  <si>
    <t>30cm*30cm水渠建设600m，40cm*40cm水渠420m等</t>
  </si>
  <si>
    <t>改善280亩农田用水</t>
  </si>
  <si>
    <t>小松镇新华村上山小组村庄整治项目</t>
  </si>
  <si>
    <t>上山小组村庄整治项目道路硬化长360米，宽3.5米，挡土墙建设及基础设施建设等</t>
  </si>
  <si>
    <t>保障18户村民安全出行</t>
  </si>
  <si>
    <t>小松镇迳里村南桥岭饮水工程改造项目</t>
  </si>
  <si>
    <t>迳里村上南桥小组</t>
  </si>
  <si>
    <t>水池长3米×宽2.5米x高3米.厚墙0.3米
过滤池长4米x宽3.5米x高2.5米.厚0.3米.钢筋660米
.50＃水管2000米水管</t>
  </si>
  <si>
    <t>改善约72户群众安全饮水问题</t>
  </si>
  <si>
    <t>迳里村村委会</t>
  </si>
  <si>
    <t>小松镇迳里村大树下小组挡土墙、道路硬化建设项目</t>
  </si>
  <si>
    <t>迳里村、大树下</t>
  </si>
  <si>
    <t>浆砌石挡土墙：长50M*高4M*宽1.5M
道路硬化：长50M*宽3.5M*厚0.15M等</t>
  </si>
  <si>
    <t>解决脱贫（监测）户7户24人15亩农田水利灌溉问题，解决群众安全出行问题,改善生产生活条件</t>
  </si>
  <si>
    <t>小松镇迳里村横丘水陂建设项目</t>
  </si>
  <si>
    <t>迳里村、横丘</t>
  </si>
  <si>
    <t>横丘：水陂长15m*宽2.5m*高6.5m，八字墙长10m*高5m*宽2.0m；拆除原破损水陂96立方米，施工便道等</t>
  </si>
  <si>
    <t>解决脱贫（监测）户15户48人100亩农田水利灌溉问题，改善生产条件，增产增收；</t>
  </si>
  <si>
    <t>小松镇迳里村庵背水陂建设项目</t>
  </si>
  <si>
    <t>迳里村、庵背</t>
  </si>
  <si>
    <t>水陂长6m*高3.5m*宽1m等</t>
  </si>
  <si>
    <t>解决脱贫（监测）户3户11人20亩农田水利灌溉问题，改善生产条件，增产增收；</t>
  </si>
  <si>
    <t>小松镇迳里村上南桥水库排洪沟项目</t>
  </si>
  <si>
    <t>迳里村、上南桥</t>
  </si>
  <si>
    <t>水库排洪沟长260m*宽1m*高1m等</t>
  </si>
  <si>
    <t>解决脱贫（监测）户5户20人50亩农田水利灌溉问题，改善生产条件，增产增收；</t>
  </si>
  <si>
    <t>小松镇迳里村黄竹上水陂、礼屋前水陂项目</t>
  </si>
  <si>
    <t>迳里村黄渡陂</t>
  </si>
  <si>
    <t>黄渡陂水陂：长7M*高5M*宽2M。礼屋前水陂：长5M*高3.5M*宽1.5M等</t>
  </si>
  <si>
    <t>解决脱贫户（监测户）10户58人20亩农田水利灌溉问题，改善生产条件，增产增收；</t>
  </si>
  <si>
    <t>小松镇迳里村礼屋前、杉皮下农田水渠项目</t>
  </si>
  <si>
    <t>迳里村礼屋前、杉皮下</t>
  </si>
  <si>
    <t>礼屋前：40cm*40cm水渠500m等
杉皮下：40cm*40cm水渠约300m，水陂建设约5m*4m*2m等</t>
  </si>
  <si>
    <t>解决脱贫户（监测户）14户77人30亩农田水利灌溉问题，改善生产条件，增产增收；</t>
  </si>
  <si>
    <t>小松镇迳里村鹅公钳</t>
  </si>
  <si>
    <t>鹅公钳</t>
  </si>
  <si>
    <t>鹅公钳：水陂约10m×1.5m×6m</t>
  </si>
  <si>
    <t>解决脱贫户（监测户）8户29人30亩农田水利灌溉问题，改善生产条件，增产增收；</t>
  </si>
  <si>
    <t>小松镇迳里村小组村庄整治项目</t>
  </si>
  <si>
    <t>迳里村</t>
  </si>
  <si>
    <t>南桥岭：30cm*30cm排水渠约长300m及空坪硬化约200㎡等
白家寨：30cm*30cm排水渠约长300m及空坪硬化约100㎡等
屋场湾：30cm*30cm排水渠约长100m及空坪硬化约100㎡等
庵背：30cm*30cm排水渠约长200m及空坪硬化约200㎡等
中屋：道路硬化约230㎡等</t>
  </si>
  <si>
    <t>解决脱贫（监测）户21户132人人居环境问题，改善人居环境条件</t>
  </si>
  <si>
    <t>小松镇迳里村白家至楂树坪道路建设项目</t>
  </si>
  <si>
    <t>迳里村白家至楂树坪</t>
  </si>
  <si>
    <t>道路硬化约长240m*宽4m*厚0.18m等</t>
  </si>
  <si>
    <t>解决脱贫（监测）户8户25人安全出行,改善生产生活条件；</t>
  </si>
  <si>
    <t>小松镇迳里村横坵至乌泥排农田基础设施建设项目</t>
  </si>
  <si>
    <t>迳里村横坵至乌泥排</t>
  </si>
  <si>
    <t>浆砌石约长40m*0.5m*1.5m，涵管21m，浇捣C20混凝土18.5m³，土方300m³，浆砌石挡土墙长约15m*4m*3m等</t>
  </si>
  <si>
    <t>解决脱贫户（监测户）8户29人20亩农田水利灌溉问题，改善生产条件，增产增收；</t>
  </si>
  <si>
    <t>小松镇迳里村礼屋前水渠</t>
  </si>
  <si>
    <t>长250M*宽30CM*高30CM等</t>
  </si>
  <si>
    <t>解决脱贫户（监测户）2户10人5亩农田水利灌溉问题，改善生产条件，增产增收；</t>
  </si>
  <si>
    <t>小松镇迳里村乌泥排南桥垄水渠、水陂项目</t>
  </si>
  <si>
    <t>迳里村乌泥排南桥垄</t>
  </si>
  <si>
    <t>水渠长500M*40CM*40CM，水陂长4M*宽1.2M*高2M等</t>
  </si>
  <si>
    <t>解决脱贫户（监测户）2户9人5亩农田水利灌溉问题，改善生产条件，增产增收；</t>
  </si>
  <si>
    <t>小松镇迳里村白家寨沙塅垄水渠项目</t>
  </si>
  <si>
    <t>迳里村白家寨沙塅垄</t>
  </si>
  <si>
    <t>水渠长755M*40CM*40CM等</t>
  </si>
  <si>
    <t>解决脱贫户（监测户）5户19人15亩农田水利灌溉问题，改善生产条件，增产增收；</t>
  </si>
  <si>
    <t>小松镇迳里村沙缎机耕道及河堤项目</t>
  </si>
  <si>
    <t>迳里村沙缎</t>
  </si>
  <si>
    <t>长3.5M*宽3.5M  挡土墙3.5M*2.5M宽1.1M等</t>
  </si>
  <si>
    <t>解决脱贫（监测）户3户17人生产出行问题,改善生产条件；</t>
  </si>
  <si>
    <t>小松镇迳里村鹅公钳挡土墙项目</t>
  </si>
  <si>
    <t>迳里村鹅公钳</t>
  </si>
  <si>
    <t>长70M*宽3.5M  挡土墙70M*1.1M宽2.5M等</t>
  </si>
  <si>
    <t>解决脱贫（监测）户6户23人生产出行问题,改善生产条件；</t>
  </si>
  <si>
    <t>小松镇迳里村屋场湾、横坵水陂水渠建设项目</t>
  </si>
  <si>
    <t>迳里村屋场湾、横坵</t>
  </si>
  <si>
    <t>屋场湾水陂约长4.5*宽1.5M *2.5，八字墙约27立方米；横坵水渠60*60cm*130m，浆砌石180立方米</t>
  </si>
  <si>
    <t>解决脱贫（监测）户5户19人生产出行问题,改善生产条件；</t>
  </si>
  <si>
    <t>小松镇蜀口村小口村庄整治项目</t>
  </si>
  <si>
    <t>蜀口村小口杉山排杨天坑</t>
  </si>
  <si>
    <t>排水沟长200m*40cm*40cm，水渠盖板100米，空坪硬化650㎡，道路拓宽约150m*1.5m，浆砌石挡土墙100立方等</t>
  </si>
  <si>
    <t>解决脱贫（监测）户5户28人人居环境问题，改善人居环境条件</t>
  </si>
  <si>
    <t>蜀口村村委会</t>
  </si>
  <si>
    <t>小松镇蜀口村集体经济——蛋鸡养殖基地项目</t>
  </si>
  <si>
    <t>蜀口村</t>
  </si>
  <si>
    <t>栏舍1座，占地约1000平方米，育雏室1座，占地约100平方米，管理房3间，总共占地约60平方米，以及相关配套设施设备等</t>
  </si>
  <si>
    <t>增加村集体收益3.5万/年，可提供3个工作岗位，带动群众增收1.5万/年</t>
  </si>
  <si>
    <t>小松镇蜀口村上社道路建设项目</t>
  </si>
  <si>
    <t>排水沟长500m*40cm*40cm，道路硬化长500米*6米，浆砌石挡土墙80立方米</t>
  </si>
  <si>
    <t>解决脱贫（监测）户25户56人改善生产条件，增产增收。</t>
  </si>
  <si>
    <t>小松镇蜀口村小口杉山排杨天坑农田水渠基础设施项目</t>
  </si>
  <si>
    <t>蜀口村、小口杉、杨天坑</t>
  </si>
  <si>
    <t>40cm*40cm混凝土水渠约长1000m，浆砌石挡土墙约115立方米</t>
  </si>
  <si>
    <t>解决脱贫（监测）户12户52人320亩农田水利灌溉问题，改善生产条件，增产增收；</t>
  </si>
  <si>
    <t>小松镇蜀口村江下窝里水渠水陂项目</t>
  </si>
  <si>
    <t>蜀口村江下窝里</t>
  </si>
  <si>
    <t>水坡长3.5m*宽2m*高3m，100cm*100cm混凝土水渠约长80m，浆砌石挡土墙约168立方米</t>
  </si>
  <si>
    <t>解决脱贫（监测）户4户18人30亩农田水利灌溉问题，改善生产条件，增产增收；</t>
  </si>
  <si>
    <t>小松镇蜀口村横藤下水陂加固项目</t>
  </si>
  <si>
    <t>蜀口村横藤下</t>
  </si>
  <si>
    <t>涵管1.2米*3米，浆砌石护坡10立方</t>
  </si>
  <si>
    <t>解决脱贫（监测）户9户19人21亩农田水利灌溉问题，改善生产条件，增产增收；</t>
  </si>
  <si>
    <t>小松镇蜀口村陈家坪水坡护坡项目</t>
  </si>
  <si>
    <t>蜀口村老虎垅</t>
  </si>
  <si>
    <t>浆砌石挡土墙长4m*宽2m*高3.5m等</t>
  </si>
  <si>
    <t>解决脱贫（监测）户11户33人20亩农田水利灌溉问题，改善生产条件，增产增收；</t>
  </si>
  <si>
    <t>小松镇蜀口村江下村里组水渠项目</t>
  </si>
  <si>
    <t>蜀口村江下村里组何水垅</t>
  </si>
  <si>
    <t>水渠硬化0.4*0.6*100米，浆砌石护坡10立方</t>
  </si>
  <si>
    <t>解决脱贫（监测）户6户15人30亩农田水利灌溉问题，改善生产条件，增产增收；</t>
  </si>
  <si>
    <t>小松镇蜀口村禾仓坑水渠挡土墙项目</t>
  </si>
  <si>
    <t>蜀口村禾仓坑</t>
  </si>
  <si>
    <t>30cm*30cm混凝土水渠约长800m、浆砌石挡土墙长25m*宽1.2m*高3m等</t>
  </si>
  <si>
    <t>解决脱贫（监测）户15户50人30亩农田水利灌溉问题，改善生产条件，增产增收；</t>
  </si>
  <si>
    <t>小松镇蜀口村禾仓坑组农田基础设施建设项目</t>
  </si>
  <si>
    <t>禾仓坑组浆砌石挡土墙6m*1.5m*3.5m，50公分涵管2m,水渠40㎝*40㎝*20米，40公分波纹涵管8m,坡路长4.5m*宽0.6m，道路硬化4.5m*0.6m*0.18m，浆砌石挡土墙10m*2m*8m，水渠1m*1m*35m等</t>
  </si>
  <si>
    <t>小松镇蜀口村上屋组、江下里屋山塘下小石坑农田水渠基础设施建设项目</t>
  </si>
  <si>
    <t>蜀口村上屋组、江下里屋山塘下小石坑</t>
  </si>
  <si>
    <t>60cm*60cm混凝土水渠约长100m，40cm*40cm混凝土水渠约长150m，浆砌石挡土墙长30m*宽1m*高3m。40cm*40cm混凝土水渠约长100m，浆砌石挡土墙长14m*宽2m*高5m等</t>
  </si>
  <si>
    <t>解决脱贫（监测）户4户23人15亩农田水利灌溉问题，改善生产条件，增产增收；</t>
  </si>
  <si>
    <t>小松镇蜀口村上社、小口农田水渠基础设施项目</t>
  </si>
  <si>
    <t>蜀口村上社、小口</t>
  </si>
  <si>
    <t>40cm*40cm混凝土水渠约长1000m、浆砌石护坡长80m*高3m*宽1.5m，清淤300m³等</t>
  </si>
  <si>
    <t>解决脱贫（监测）户10户62人30亩农田水利灌溉问题，改善生产条件，增产增收；</t>
  </si>
  <si>
    <t>小松镇蜀口村禾仓坑机耕道便桥项目</t>
  </si>
  <si>
    <t>便桥约长10m*宽3.5m，八字墙护坡约3m*10m*1m，机耕道约长100m*宽3m等</t>
  </si>
  <si>
    <t>解决脱贫（监测）户3户21人生产出行问题,改善生产条件；</t>
  </si>
  <si>
    <t>小松镇蜀口村禾仓坑道路旁护坡建设项目</t>
  </si>
  <si>
    <t>浆砌石护坡约长80m*高5m*宽2m等</t>
  </si>
  <si>
    <t>解决脱贫（监测）户5户28人30亩农田水利灌溉问题，改善生产条件，增产增收；</t>
  </si>
  <si>
    <t>小松镇蜀口村上屋组、莲蓬湾组农田水渠项目</t>
  </si>
  <si>
    <t>蜀口村上屋组、莲蓬湾</t>
  </si>
  <si>
    <t>小溪段、祠堂坝、石壁里水渠40cm*40cm混凝土水渠约长750m等</t>
  </si>
  <si>
    <t>解决脱贫（监测）户5户26人30亩农田水利灌溉问题，改善生产条件，增产增收；</t>
  </si>
  <si>
    <t>小松镇蜀口村莲蓬湾冷水排农田水坡水渠项目</t>
  </si>
  <si>
    <t>蜀口村莲蓬湾冷水排</t>
  </si>
  <si>
    <t>冷水排水坡加固约长15m*高3m*宽2m，40cm*40cm混凝土水渠约长20m等</t>
  </si>
  <si>
    <t>解决脱贫（监测）户6户35人30亩农田水利灌溉问题，改善生产条件，增产增收；</t>
  </si>
  <si>
    <t>小松镇蜀口村全村村庄整治项目</t>
  </si>
  <si>
    <t>村庄30cm*30cm混凝土排水沟改造约长1300m，浆砌石约长80m*高2m*宽1m，破旧建筑拆除及平整场地约50间等</t>
  </si>
  <si>
    <t>解决脱贫（监测）户15户88人人居环境问题，改善人居环境条件</t>
  </si>
  <si>
    <t>小松镇蜀口村上社冷水坑、桥天坑农田产业水渠建设项目</t>
  </si>
  <si>
    <t>蜀口村上社冷水坑、桥天坑</t>
  </si>
  <si>
    <t>冷水坑：30cm*30cm混凝土水渠约长500m；桥天坑：山塘加固约长20m*高6m*宽3m，清淤300m³，40cm*40cm混凝土水渠约长150m等</t>
  </si>
  <si>
    <t>解决脱贫（监测）户8户39人30亩农田水利灌溉问题，改善生产条件，增产增收；</t>
  </si>
  <si>
    <t>小松镇蜀口村小口、莲蓬头、陈家坪村庄整治项目</t>
  </si>
  <si>
    <t>蜀口村小口、莲蓬头、陈家坪</t>
  </si>
  <si>
    <t>小口禾塘里道路硬化约长100m*宽4m*厚0.18m、莲蓬头道路硬化约长300m*宽4m*厚0.18m、上社道路硬化约长200m*宽4m*厚0.18m、陈家坪道路硬化约长500m*宽4m*厚0.18m等</t>
  </si>
  <si>
    <t>解决脱贫（监测）户8户40人安全出行,改善生产生活条件；</t>
  </si>
  <si>
    <t>小松镇蜀口村莲蓬湾水渠挡土墙维修项目</t>
  </si>
  <si>
    <t>浆砌石约长30m*宽1m*高2m，40cm*40cm混凝土水渠约长150m，塌方清理等</t>
  </si>
  <si>
    <t>解决脱贫（监测）户9户50人20亩农田水利灌溉问题，改善生产条件，增产增收；</t>
  </si>
  <si>
    <t>87</t>
  </si>
  <si>
    <t>小松镇蜀口村油榨下道路硬化项目</t>
  </si>
  <si>
    <t>蜀口村油榨下</t>
  </si>
  <si>
    <t>产业路硬化约长1000m*宽3.5m*厚0.18m，护坡100m³，机耕道修复铺碎石约长2000m*宽3.5m等</t>
  </si>
  <si>
    <t>解决脱贫（监测）户14户54人生产出行问题,改善生产条件；</t>
  </si>
  <si>
    <t>88</t>
  </si>
  <si>
    <t>小松镇蜀口村外窝组农田水渠项目</t>
  </si>
  <si>
    <t>蜀口村外窝</t>
  </si>
  <si>
    <t>40cm*40cm混凝土水渠约长400m等</t>
  </si>
  <si>
    <t>解决脱贫（监测）户3户18人10亩农田水利灌溉问题，改善生产条件，增产增收；</t>
  </si>
  <si>
    <t>89</t>
  </si>
  <si>
    <t>小松镇蜀口村春坑里道路硬化项目</t>
  </si>
  <si>
    <t>蜀口村春坑里</t>
  </si>
  <si>
    <t>道路硬化约1000m*4m*0.18m等</t>
  </si>
  <si>
    <t>解决脱贫（监测）户4户18人生产出行问题,改善生产条件；</t>
  </si>
  <si>
    <t>90</t>
  </si>
  <si>
    <t>小松镇蜀口村寨背道路硬化项目</t>
  </si>
  <si>
    <t>蜀口村寨背</t>
  </si>
  <si>
    <t>道路硬化约800m*4m*0.18m等</t>
  </si>
  <si>
    <t>解决脱贫（监测）户6户26人生产出行问题,改善生产条件；</t>
  </si>
  <si>
    <t>91</t>
  </si>
  <si>
    <t>小松镇蜀口村里屋组江下村庄整治建设项目</t>
  </si>
  <si>
    <t>蜀口村里屋组</t>
  </si>
  <si>
    <t>空坪硬化40平方米，浆砌石护坡长90米*高2米*宽1米等</t>
  </si>
  <si>
    <t>92</t>
  </si>
  <si>
    <t>小松镇江口村铁路前小组挡土墙建设项目</t>
  </si>
  <si>
    <t>江口村铁路前</t>
  </si>
  <si>
    <t>新建水渠200米0.4*0.4，挡土墙约130立方米，DN1500涵管12米，机耕道平整约200平方米等</t>
  </si>
  <si>
    <t>解决脱贫户（监测户）15户50人300亩农田水利灌溉问题，改善生产条件，增产增收；</t>
  </si>
  <si>
    <t>江口村村委会</t>
  </si>
  <si>
    <t>93</t>
  </si>
  <si>
    <t>小松镇江口村胡庵里乌石下水渠</t>
  </si>
  <si>
    <t>江口村胡庵里</t>
  </si>
  <si>
    <t>新建水渠350米0.4*0.4</t>
  </si>
  <si>
    <t>解决脱贫户（监测户）43户161人80亩农田水利灌溉问题，改善生产条件，增产增收；</t>
  </si>
  <si>
    <t>94</t>
  </si>
  <si>
    <t>小松镇江口村江口里黄金陂水渠建设项目</t>
  </si>
  <si>
    <t>江口村</t>
  </si>
  <si>
    <r>
      <rPr>
        <sz val="10"/>
        <color theme="1"/>
        <rFont val="宋体"/>
        <charset val="134"/>
        <scheme val="minor"/>
      </rPr>
      <t>水渠约长800米、宽40</t>
    </r>
    <r>
      <rPr>
        <sz val="10"/>
        <color rgb="FF000000"/>
        <rFont val="SimSun"/>
        <charset val="134"/>
      </rPr>
      <t>㎝</t>
    </r>
    <r>
      <rPr>
        <sz val="10"/>
        <color theme="1"/>
        <rFont val="宋体"/>
        <charset val="134"/>
        <scheme val="minor"/>
      </rPr>
      <t>、高40</t>
    </r>
    <r>
      <rPr>
        <sz val="10"/>
        <color rgb="FF000000"/>
        <rFont val="SimSun"/>
        <charset val="134"/>
      </rPr>
      <t>㎝，</t>
    </r>
    <r>
      <rPr>
        <sz val="10"/>
        <color theme="1"/>
        <rFont val="宋体"/>
        <charset val="134"/>
        <scheme val="minor"/>
      </rPr>
      <t>铺设排水涵管8米等</t>
    </r>
  </si>
  <si>
    <t xml:space="preserve">
农田水利：解决脱贫户30户120人200亩农田水利灌溉问题，改善生产条件，增产增收；
</t>
  </si>
  <si>
    <t>95</t>
  </si>
  <si>
    <t>小松镇江口村焦坑里水渠</t>
  </si>
  <si>
    <t>江口村和中坪</t>
  </si>
  <si>
    <t>江口村焦坑里水渠，0.4m*0.4m*700m</t>
  </si>
  <si>
    <t>解决脱贫户45户154人45亩农田水利灌溉问题，改善生产条件，增产增收；</t>
  </si>
  <si>
    <t>96</t>
  </si>
  <si>
    <t>小松镇江口村东边小组土楼背水渠建设项目</t>
  </si>
  <si>
    <t>江口村东边</t>
  </si>
  <si>
    <t>新建水渠500米0.4*0.4</t>
  </si>
  <si>
    <t>解决脱贫户（监测户）11户43人80亩农田水利灌溉问题，改善生产条件，增产增收；</t>
  </si>
  <si>
    <t>97</t>
  </si>
  <si>
    <t>小松镇江口村顶上屋水渠建设项目</t>
  </si>
  <si>
    <t>江口村顶上屋</t>
  </si>
  <si>
    <r>
      <rPr>
        <sz val="10"/>
        <color theme="1"/>
        <rFont val="宋体"/>
        <charset val="134"/>
        <scheme val="minor"/>
      </rPr>
      <t>水渠约长800米*宽60㎝</t>
    </r>
    <r>
      <rPr>
        <sz val="10"/>
        <color rgb="FF000000"/>
        <rFont val="Arial"/>
        <charset val="134"/>
      </rPr>
      <t>×</t>
    </r>
    <r>
      <rPr>
        <sz val="10"/>
        <color theme="1"/>
        <rFont val="宋体"/>
        <charset val="134"/>
        <scheme val="minor"/>
      </rPr>
      <t>高60㎝等</t>
    </r>
  </si>
  <si>
    <t xml:space="preserve">
农田水利：解决脱贫户50户210人150亩农田水利灌溉问题，改善生产条件，增产增收；
</t>
  </si>
  <si>
    <t>98</t>
  </si>
  <si>
    <t>小松镇江口村昌盛头大排锻水渠</t>
  </si>
  <si>
    <t>江口村昌盛头</t>
  </si>
  <si>
    <t>江口村昌盛头大排塅水渠，0.4m*0.4m*650m</t>
  </si>
  <si>
    <t>解决脱贫户43户180人45亩农田水利灌溉问题，改善生产条件，增产增收；</t>
  </si>
  <si>
    <t>99</t>
  </si>
  <si>
    <t>小松镇江口村里源上塅水渠建设项目</t>
  </si>
  <si>
    <t>江口村里源</t>
  </si>
  <si>
    <t>里源上塅水渠建设项目长800米，宽40㎝、高40㎝</t>
  </si>
  <si>
    <t xml:space="preserve">
农田水利：解决脱贫户15户50人80亩农田水利灌溉问题，改善生产条件，增产增收；
</t>
  </si>
  <si>
    <t>100</t>
  </si>
  <si>
    <t>小松镇江口村下新屋小组水渠建设项目</t>
  </si>
  <si>
    <t>江口村下新屋</t>
  </si>
  <si>
    <t>改建杜家水渠1000米，0.4*0.4</t>
  </si>
  <si>
    <t>解决脱贫户（监测户）20户70人200亩农田水利灌溉问题，改善生产条件，增产增收；</t>
  </si>
  <si>
    <t>101</t>
  </si>
  <si>
    <t>解决脱贫户（监测户）12户46人100亩农田水利灌溉问题，改善生产条件，增产增收；</t>
  </si>
  <si>
    <t>102</t>
  </si>
  <si>
    <t>小松镇江口村铁路前小组水渠建设项目</t>
  </si>
  <si>
    <t>103</t>
  </si>
  <si>
    <t>小松镇江口村田螺格水渠建设项目</t>
  </si>
  <si>
    <t>江口村田螺格</t>
  </si>
  <si>
    <t>改建田螺格水渠40cm*40cm渠800m</t>
  </si>
  <si>
    <t>解决脱贫户（监测户）38户140人50亩农田水利灌溉问题，改善生产条件，增产增收；</t>
  </si>
  <si>
    <t>104</t>
  </si>
  <si>
    <t>小松镇江口村胡庵里撮水陂水渠</t>
  </si>
  <si>
    <t>改建撮水陂水渠40cm*40cm渠500m</t>
  </si>
  <si>
    <t>105</t>
  </si>
  <si>
    <t>小松镇江口村底下屋组东港下水渠建设</t>
  </si>
  <si>
    <t>江口村底下屋</t>
  </si>
  <si>
    <t>新建水渠300米0.4*0.4等</t>
  </si>
  <si>
    <t>解决脱贫户（监测户）34户138人60亩农田水利灌溉问题，改善生产条件，增产增收；</t>
  </si>
  <si>
    <t>106</t>
  </si>
  <si>
    <t>小松镇江口村里源旱坑里水渠建设项目</t>
  </si>
  <si>
    <r>
      <rPr>
        <sz val="10"/>
        <color theme="1"/>
        <rFont val="宋体"/>
        <charset val="134"/>
        <scheme val="minor"/>
      </rPr>
      <t>江口里源旱坑里水渠建设项目长690米、宽40㎝</t>
    </r>
    <r>
      <rPr>
        <sz val="10"/>
        <color indexed="8"/>
        <rFont val="Arial"/>
        <charset val="0"/>
      </rPr>
      <t>×</t>
    </r>
    <r>
      <rPr>
        <sz val="10"/>
        <color theme="1"/>
        <rFont val="宋体"/>
        <charset val="134"/>
        <scheme val="minor"/>
      </rPr>
      <t>高40㎝*10</t>
    </r>
    <r>
      <rPr>
        <sz val="10"/>
        <color indexed="8"/>
        <rFont val="SimSun"/>
        <charset val="134"/>
      </rPr>
      <t>㎝，</t>
    </r>
    <r>
      <rPr>
        <sz val="10"/>
        <color theme="1"/>
        <rFont val="宋体"/>
        <charset val="134"/>
        <scheme val="minor"/>
      </rPr>
      <t>铺设涵管8米，30㎜</t>
    </r>
  </si>
  <si>
    <t>107</t>
  </si>
  <si>
    <t>小松镇江口村江口里土楼排水陂建设项目</t>
  </si>
  <si>
    <t>江口村江口里</t>
  </si>
  <si>
    <t>江口里土楼排水陂建设项目长7米、高3米、底宽3.5米、顶宽1.5米、两边八字墙共20米、底宽1.2米、顶宽0.8米、高2米，</t>
  </si>
  <si>
    <t xml:space="preserve">
农田水利：解决脱贫户12户60人50亩农田水利灌溉问题，改善生产条件，增产增收；
</t>
  </si>
  <si>
    <t>108</t>
  </si>
  <si>
    <t>小松镇江口村竹园嘴坑尾道路硬化项目</t>
  </si>
  <si>
    <t>江口村竹园咀</t>
  </si>
  <si>
    <t>江口村竹园嘴坑尾道路硬化项目路面硬化200m*宽4.5m*0.18m，</t>
  </si>
  <si>
    <t>公路：解决脱贫户12户50人安全出行,改善生产生活条件；</t>
  </si>
  <si>
    <t>109</t>
  </si>
  <si>
    <t>小松镇江口村高潭背里锻水渠</t>
  </si>
  <si>
    <t>江口村高潭背</t>
  </si>
  <si>
    <t>江口村高潭背里锻水渠，0.4m*0.4m*300m</t>
  </si>
  <si>
    <t>解决脱贫户23户83人60亩农田水利灌溉问题，改善生产条件，增产增收；</t>
  </si>
  <si>
    <t>110</t>
  </si>
  <si>
    <t>小松镇江口村胡庵里小组机耕道项目</t>
  </si>
  <si>
    <t>江口村胡庵里小组机耕道路长3000米，宽3.5米、涵管5米</t>
  </si>
  <si>
    <t>解决脱贫户83户282人80亩农田水利灌溉问题，改善生产条件，增产增收；</t>
  </si>
  <si>
    <t>111</t>
  </si>
  <si>
    <t>小松镇江口村庙背小组道路硬化</t>
  </si>
  <si>
    <t>江口村庙背</t>
  </si>
  <si>
    <t>江口村庙背小组硬化道路长350米，宽4.5米</t>
  </si>
  <si>
    <t>公路：解决脱贫户150户480人安全出行,改善生产生活条件；</t>
  </si>
  <si>
    <t>112</t>
  </si>
  <si>
    <t>小松镇罗源村集体经济——连砣背山塘水利发电项目</t>
  </si>
  <si>
    <t>罗源村</t>
  </si>
  <si>
    <t>连砣背山塘水利发电，厂房2个，发电机组2组，变压设施2套，引水水渠长300米左右等设施、设备。</t>
  </si>
  <si>
    <t>吸纳1户脱贫户监测对象务工，年增收12万元，壮大村集体经济，年增收12万元</t>
  </si>
  <si>
    <t>113</t>
  </si>
  <si>
    <t>小松镇罗源村集体经济——寨脑烤房建设项目</t>
  </si>
  <si>
    <t>寨脑新式烤房2个（规格为10m*2.8m83.5m)</t>
  </si>
  <si>
    <t>吸纳1户脱贫户监测对象发展产业，流转土地0.05亩，年增收6000元；</t>
  </si>
  <si>
    <t>114</t>
  </si>
  <si>
    <t>小松镇罗源村集体经济——标准厂房项目</t>
  </si>
  <si>
    <t>标准厂房占地500㎡，建筑面积1000㎡，含主体建设和相关配套附属设施等</t>
  </si>
  <si>
    <t>流转土地2亩，年增收50000元，壮大村集体经济，年增收50000元；</t>
  </si>
  <si>
    <t>115</t>
  </si>
  <si>
    <t>小松镇罗源村大塘里山塘清淤</t>
  </si>
  <si>
    <t>村集体大塘里山塘清淤500m³，溢洪道长50米，宽80*80；余土清运60m³，道路硬化50米宽3米等</t>
  </si>
  <si>
    <t>解决脱贫（监测）户16户42人60亩农田水利灌溉问题，改善生产条件，增产增收；</t>
  </si>
  <si>
    <t>116</t>
  </si>
  <si>
    <t>路长300米，宽5米；挡土墙长230米，高2.5米，宽0.8米；挡土墙120米，高1.2米，宽0.8米；空坪硬化1300平方米；沿路水渠40*40长900米等</t>
  </si>
  <si>
    <t>解决脱贫（监测）户3户20人人居环境问题，改善人居环境条件</t>
  </si>
  <si>
    <t>117</t>
  </si>
  <si>
    <t>小松镇罗源村下坊排山塘</t>
  </si>
  <si>
    <t>水塘挡土墙长150米，宽0.8米，高3米；水塘挡土墙长170米，宽0.8米，高3米等</t>
  </si>
  <si>
    <t>解决脱贫（监测）户3户20人12亩农田水利灌溉问题，改善生产条件，增产增收；</t>
  </si>
  <si>
    <t>118</t>
  </si>
  <si>
    <t>小松镇罗源村坳背小组空坪硬化、水渠、路面加宽项目</t>
  </si>
  <si>
    <t>坳背路加宽长1100米，宽1.5米；道路硬化长200米，宽4米；水渠800米40*40；C20砼挡土墙长50米，宽1.2米，高4米等</t>
  </si>
  <si>
    <t>解决脱贫（监测）户1户5人生产出行问题,改善生产条件；</t>
  </si>
  <si>
    <t>119</t>
  </si>
  <si>
    <t>小松镇罗源村塘窝仔连砣背、六水寨道路硬化项目</t>
  </si>
  <si>
    <t>连砣背到六水寨路面硬化长2100米，宽3米厚0.18米，60涵管7米等</t>
  </si>
  <si>
    <t>解决脱贫（监测）户4户23人生产出行问题,改善生产条件；</t>
  </si>
  <si>
    <t>120</t>
  </si>
  <si>
    <t>小松镇罗源村山田坑道路硬化路</t>
  </si>
  <si>
    <t>206国道至山田坑路面硬化长1000米，宽3米，厚0.18米，60涵管7米等</t>
  </si>
  <si>
    <t>解决脱贫（监测）户6户35人生产出行问题,改善生产条件；</t>
  </si>
  <si>
    <t>121</t>
  </si>
  <si>
    <t>小松镇罗源村大井道路硬化</t>
  </si>
  <si>
    <t>大井公路长800米、宽3.5米等</t>
  </si>
  <si>
    <t>解决脱贫（监测）户3户15人生产出行问题,改善生产条件；</t>
  </si>
  <si>
    <t>122</t>
  </si>
  <si>
    <t>小松镇罗源村古松河道、山田坑至罗源河道、塘窝仔河道清淤</t>
  </si>
  <si>
    <t>古松河道、山田坑至罗源河道、塘窝仔河道清淤5000立方米等</t>
  </si>
  <si>
    <t>解决脱贫（监测）户4户25人60亩农田水利灌溉问题，改善生产条件，增产增收；</t>
  </si>
  <si>
    <t>123</t>
  </si>
  <si>
    <t>小松镇罗源村古松、盐山脑、罗源、寨脑等小组村庄整治</t>
  </si>
  <si>
    <t>古松、盐山脑等小组破损路面修复600米；道路硬化600米；空坪硬化650平方等</t>
  </si>
  <si>
    <t>解决脱贫（监测）户28户232人生产出行问题,改善生产条件；</t>
  </si>
  <si>
    <t>124</t>
  </si>
  <si>
    <t>小松镇罗源村后背垅水渠</t>
  </si>
  <si>
    <t>罗源水渠500米*60*60；500米*40*40等</t>
  </si>
  <si>
    <t>解决脱贫（监测）户5户3人050亩农田水利灌溉问题，改善生产条件，增产增收；</t>
  </si>
  <si>
    <t>125</t>
  </si>
  <si>
    <t>小松镇罗源村小坑水渠</t>
  </si>
  <si>
    <t>小坑水渠300米*40*40等</t>
  </si>
  <si>
    <t>解决脱贫（监测）户4户15人52亩农田水利灌溉问题，改善生产条件，增产增收；</t>
  </si>
  <si>
    <t>126</t>
  </si>
  <si>
    <t>小松镇罗源村寨背山塘</t>
  </si>
  <si>
    <t>寨背山塘：浆砌石长43米，宽1.6米，高5.5米；山塘2侧长10米，高3米，宽1.2米等</t>
  </si>
  <si>
    <t>解决脱贫（监测）户6户26人50亩农田水利灌溉问题，改善生产条件，增产增收；</t>
  </si>
  <si>
    <t>127</t>
  </si>
  <si>
    <t>小松镇罗源村油塘坑禾仓背水陂、水渠</t>
  </si>
  <si>
    <t>禾塘背水陂长5米，宽3米，高2.5米；禾仓背水渠560米*40*40等</t>
  </si>
  <si>
    <t>解决脱贫（监测）户5户22人55亩农田水利灌溉问题，改善生产条件，增产增收；</t>
  </si>
  <si>
    <t>128</t>
  </si>
  <si>
    <t>小松镇罗源村油塘坑塘坑里水渠、车田泄洪口</t>
  </si>
  <si>
    <t>塘坑里水渠300米*40*40等；车田泄洪口挡土墙长5米，宽0.8米，高2.5米，40涵管4米</t>
  </si>
  <si>
    <t>解决脱贫（监测）户3户20人65亩农田水利灌溉问题，改善生产条件，增产增收；</t>
  </si>
  <si>
    <t>129</t>
  </si>
  <si>
    <t>小松镇罗源村罗源小组空坪硬化</t>
  </si>
  <si>
    <t>空坪硬化600平方米</t>
  </si>
  <si>
    <t>解决脱贫（监测）户6户38人人居环境问题，改善人居环境条件</t>
  </si>
  <si>
    <t>130</t>
  </si>
  <si>
    <t>小松镇罗源村溪背溪背沙公陂</t>
  </si>
  <si>
    <t>溪背沙公陂浆砌石180立方，长11米*宽4米*高4米等</t>
  </si>
  <si>
    <t>解决脱贫（监测）户4户20人45亩农田水利灌溉问题，改善生产条件，增产增收；</t>
  </si>
  <si>
    <t>131</t>
  </si>
  <si>
    <t>小松镇罗源村源头隔吉子排水陂</t>
  </si>
  <si>
    <t>长9米*高4米*1.5宽等</t>
  </si>
  <si>
    <t>解决脱贫（监测）户5户35人60亩农田水利灌溉问题，改善生产条件，增产增收；</t>
  </si>
  <si>
    <t>132</t>
  </si>
  <si>
    <t>小松镇罗源村下坊排山塘维修</t>
  </si>
  <si>
    <t>浆砌石45米*3.5米*1.2米等</t>
  </si>
  <si>
    <t>解决脱贫（监测）户4户20人53亩农田水利灌溉问题，改善生产条件，增产增收；</t>
  </si>
  <si>
    <t>133</t>
  </si>
  <si>
    <t>小松镇罗源村下村叉溪里水渠</t>
  </si>
  <si>
    <t>水渠500米*30*30等</t>
  </si>
  <si>
    <t>解决脱贫（监测）户6户38人52亩农田水利灌溉问题，改善生产条件，增产增收；</t>
  </si>
  <si>
    <t>134</t>
  </si>
  <si>
    <t>小松镇罗源村上中下村古松河堤护坡</t>
  </si>
  <si>
    <t>35米*4.5米*1.5米等</t>
  </si>
  <si>
    <t>135</t>
  </si>
  <si>
    <t>小松镇罗源村水西水陂、水渠</t>
  </si>
  <si>
    <t>水西高子潭水陂长15米，宽1米，高4米，水渠40*40长600米等</t>
  </si>
  <si>
    <t>解决脱贫（监测）户3户5人15亩农田水利灌溉问题，改善生产条件，增产增收；</t>
  </si>
  <si>
    <t>136</t>
  </si>
  <si>
    <t>小松镇罗源村溪背砣小组</t>
  </si>
  <si>
    <t>溪背砣小组圳背路长300米，宽3.5米，厚0.18米等</t>
  </si>
  <si>
    <t>解决脱贫（监测）户2户8人人居环境问题，改善人居环境条件</t>
  </si>
  <si>
    <t>137</t>
  </si>
  <si>
    <t>小松镇罗源村上村小组</t>
  </si>
  <si>
    <t>上村路长40米，宽4米，厚0.18米；上村挡土墙长40米，高6米，宽1.6米等</t>
  </si>
  <si>
    <t>解决脱贫（监测）户3户15人人居环境问题，改善人居环境条件</t>
  </si>
  <si>
    <t>138</t>
  </si>
  <si>
    <t>空坪硬化180平方米</t>
  </si>
  <si>
    <t>解决脱贫（监测）户25户79人人居环境问题，改善人居环境条件</t>
  </si>
  <si>
    <t>139</t>
  </si>
  <si>
    <t>小松镇罗源村上村大岩陂、水渠</t>
  </si>
  <si>
    <t>水渠100*100长220米，水渠40*40长560米等</t>
  </si>
  <si>
    <t>解决脱贫（监测）户8户32人56亩农田水利灌溉问题，改善生产条件，增产增收；</t>
  </si>
  <si>
    <t>140</t>
  </si>
  <si>
    <t>小松镇罗源村溪背砣小组水陂、水渠</t>
  </si>
  <si>
    <t>溪背砣小布水陂长6米，高1.8米，宽0.8米；小布、石岩背水渠40*40长200米，有二次运输等</t>
  </si>
  <si>
    <t>解决脱贫（监测）户5户35人35亩农田水利灌溉问题，改善生产条件，增产增收；</t>
  </si>
  <si>
    <t>141</t>
  </si>
  <si>
    <t>小松镇罗源村溪背砣钥匙尖水陂、水渠</t>
  </si>
  <si>
    <t>溪背砣钥匙尖水陂长8米，高2米，宽0.6米；水渠长200米，有二次运输等</t>
  </si>
  <si>
    <t>解决脱贫（监测）户3户21人30亩农田水利灌溉问题，改善生产条件，增产增收；</t>
  </si>
  <si>
    <t>142</t>
  </si>
  <si>
    <t>小松镇罗源村水西江背道路拓宽</t>
  </si>
  <si>
    <t>水西小组江背道路拓宽长150米，宽4米，厚0.18米，沿路水渠40*40长100米，涵管长12米等</t>
  </si>
  <si>
    <t>解决村民出行道路狭窄问题，完善基础设施，提高村民满意度。</t>
  </si>
  <si>
    <t>143</t>
  </si>
  <si>
    <t>小松镇罗源村水西里马齐坑、外马齐坑挡土墙项目</t>
  </si>
  <si>
    <t>挡土墙长20米，高4米，宽0.6米；挡土墙长15米，高3米，宽0.6米，山塘清淤220m³等</t>
  </si>
  <si>
    <t>解决脱贫（监测）户5户20人35亩农田水利灌溉问题，改善生产条件，增产增收；</t>
  </si>
  <si>
    <t>144</t>
  </si>
  <si>
    <t>小松镇罗源村上村、溪背砣圳背河堤项目</t>
  </si>
  <si>
    <t>河堤长60米，高4米，宽0.8米，护栏长360米等</t>
  </si>
  <si>
    <t>解决脱贫（监测）户6户31人人居环境问题，改善人居环境条件</t>
  </si>
  <si>
    <t>145</t>
  </si>
  <si>
    <t>小松镇罗源村六水寨水陂项目</t>
  </si>
  <si>
    <t>六水寨水陂长13m，高5m，宽1.5m，40*40水渠350m等</t>
  </si>
  <si>
    <t>解决脱贫（监测）户3户16人70亩农田水利灌溉问题，改善生产条件，增产增收；</t>
  </si>
  <si>
    <t>146</t>
  </si>
  <si>
    <t>小松镇罗源村山田坑水渠、水陂</t>
  </si>
  <si>
    <t>山田坑水陂长13m，高5m，宽1.5m，40*40水渠350m等</t>
  </si>
  <si>
    <t>解决脱贫（监测）户2户8人35亩农田水利灌溉问题，改善生产条件，增产增收；</t>
  </si>
  <si>
    <t>147</t>
  </si>
  <si>
    <t>小松镇罗源村中村土背至吉子排水渠项目</t>
  </si>
  <si>
    <t>土背至吉子排水渠1500米，50*50等</t>
  </si>
  <si>
    <t>解决脱贫（监测）户5户26人70亩农田水利灌溉问题，改善生产条件，增产增收；</t>
  </si>
  <si>
    <t>148</t>
  </si>
  <si>
    <t>小松镇罗源村塘窝仔挡土墙</t>
  </si>
  <si>
    <t>塘窝仔挡土墙长95米，高3米，宽1.3米等</t>
  </si>
  <si>
    <t>解决脱贫（监测）户5户35人人居环境问题，改善人居环境条件</t>
  </si>
  <si>
    <t>149</t>
  </si>
  <si>
    <t>小松镇罗源村茅批源头隔至茅批水陂、水渠</t>
  </si>
  <si>
    <t>源头隔至茅批水渠40*40长600米。水陂加高1米等</t>
  </si>
  <si>
    <t>解决脱贫（监测）户4户20人50亩农田水利灌溉问题，改善生产条件，增产增收；</t>
  </si>
  <si>
    <t>150</t>
  </si>
  <si>
    <t>小松镇罗源村茅批上郑松山脚下至邓增泉门口水渠</t>
  </si>
  <si>
    <t>上郑松山脚下到源头隔桥边水渠40*40长300米等</t>
  </si>
  <si>
    <t>解决脱贫（监测）户12户56人65亩农田水利灌溉问题，改善生产条件，增产增收；</t>
  </si>
  <si>
    <t>151</t>
  </si>
  <si>
    <t>小松镇罗源村羊角寨牛栏场浆砌石</t>
  </si>
  <si>
    <t>牛栏场浆砌石50立方等</t>
  </si>
  <si>
    <t>解决脱贫（监测）5户35人35亩农田水利灌溉问题，改善生产条件，增产增收；</t>
  </si>
  <si>
    <t>152</t>
  </si>
  <si>
    <t>小松镇罗源村茅批猪嘴垅水渠</t>
  </si>
  <si>
    <t>长度500米，40*40；水陂，塅上小溪里长8米，高5米，宽1.5米等</t>
  </si>
  <si>
    <t>解决脱贫（监测）户12户56人55亩农田水利灌溉问题，改善生产条件，增产增收；</t>
  </si>
  <si>
    <t>153</t>
  </si>
  <si>
    <t>小松镇小松村村集体挡土墙及道路硬化项目</t>
  </si>
  <si>
    <t>小松村太平小组</t>
  </si>
  <si>
    <t>村集体烤烟挡土墙150*3*1共450方，道路硬化320*3.5及运土等</t>
  </si>
  <si>
    <t>带动25农户就业，
可增加农户收入12000元/年，增加村集体收入3万元</t>
  </si>
  <si>
    <t>154</t>
  </si>
  <si>
    <t>小松镇小松村上村农田水渠水陂项目</t>
  </si>
  <si>
    <t>小松村上村</t>
  </si>
  <si>
    <t>1m*1m水渠约长460m，
水陂约8立方米，40*40cm水渠约长120米等</t>
  </si>
  <si>
    <t>改善约120亩农田灌溉条件</t>
  </si>
  <si>
    <t>155</t>
  </si>
  <si>
    <t>小松镇小松村上街农田水渠项目</t>
  </si>
  <si>
    <t>小松村上街</t>
  </si>
  <si>
    <t>40cm*40cm水渠约长500m，1m*1m水渠约长360m等</t>
  </si>
  <si>
    <t>改善约120亩农田耕作条件</t>
  </si>
  <si>
    <t>156</t>
  </si>
  <si>
    <t>小松镇小松村里屋坑农田水渠项目</t>
  </si>
  <si>
    <t>小松村里屋坑</t>
  </si>
  <si>
    <t>1m*1m水渠约长300m、水陂长2米，宽3米高2米等</t>
  </si>
  <si>
    <t>改善约80亩农田耕作条件</t>
  </si>
  <si>
    <t>157</t>
  </si>
  <si>
    <t>小松镇小松村社公坨村庄整治项目</t>
  </si>
  <si>
    <t>小松村社公坨</t>
  </si>
  <si>
    <t>地面硬化约2400㎡，沉井建设8座，混凝土排水管建设约200m，土方清运约2000m³等</t>
  </si>
  <si>
    <t>改善周边约300户群众生活条件</t>
  </si>
  <si>
    <t>158</t>
  </si>
  <si>
    <t>小松镇小松村里屋坑组水渠机耕道建设项目</t>
  </si>
  <si>
    <t>50cm*50cm混凝土水渠约长150m、机耕道900m*3.5m等</t>
  </si>
  <si>
    <t>改善约78户群众农田生产条件</t>
  </si>
  <si>
    <t>159</t>
  </si>
  <si>
    <t>小松镇小松村杨村组水渠水陂建设项目</t>
  </si>
  <si>
    <t>小松村杨村</t>
  </si>
  <si>
    <t>50cm*50cm混凝土水渠约长30m,100m*3.5m机耕道；水陂6m*4m*1m等</t>
  </si>
  <si>
    <t>改善约65户群众农田生产条件</t>
  </si>
  <si>
    <t>160</t>
  </si>
  <si>
    <t>小松镇小松村集体经济——开发竹林项目</t>
  </si>
  <si>
    <t>小松村全村</t>
  </si>
  <si>
    <t>林草基地建设</t>
  </si>
  <si>
    <t>荒山开发竹林520亩等</t>
  </si>
  <si>
    <t>成林后增加村集体经济收入24万/年，带动6户群众收益，3户脱贫户和三类人员增收，可增加农户收入2000元/年。</t>
  </si>
  <si>
    <t>县林业局</t>
  </si>
  <si>
    <t>161</t>
  </si>
  <si>
    <t>小松镇小松村新店背至家家福道路硬化</t>
  </si>
  <si>
    <t>小松村前作湾</t>
  </si>
  <si>
    <t>道路硬化长500米，宽6米，土方清运9000方等</t>
  </si>
  <si>
    <t>改善约275户出行条件</t>
  </si>
  <si>
    <t>162</t>
  </si>
  <si>
    <t>小松镇小松村村里水渠项目</t>
  </si>
  <si>
    <t>小松村村里</t>
  </si>
  <si>
    <t>40cm*40cm水渠约长1150m，水陂约50立方米等</t>
  </si>
  <si>
    <t>改善约110亩农田耕作条件</t>
  </si>
  <si>
    <t>163</t>
  </si>
  <si>
    <t>小松镇小松村溪背水渠项目</t>
  </si>
  <si>
    <t>小松村溪背</t>
  </si>
  <si>
    <t>1m*1m水渠约长500m，机耕道100米等</t>
  </si>
  <si>
    <t>改善约30亩农田耕作条件</t>
  </si>
  <si>
    <t>164</t>
  </si>
  <si>
    <t>小松镇小松村社公坨、前作湾水渠水陂项目</t>
  </si>
  <si>
    <t>社公坨40cm*40cm水渠约长120m，前作湾水陂长10米，宽1.5米高2米等</t>
  </si>
  <si>
    <t>改善约20亩农田耕作条件</t>
  </si>
  <si>
    <t>165</t>
  </si>
  <si>
    <t>小松镇小松村集体经济——帮扶车间建设项目</t>
  </si>
  <si>
    <t>扶贫车间</t>
  </si>
  <si>
    <t>新建钢体结构帮扶厂房一层，占地面积约498平方米，含主体框架建设及相关配套基础设施等</t>
  </si>
  <si>
    <t>增加村集体经济收入4.08万元/年；可提供至少20个就业岗位，带动至少20户群众，每户年均增收2万元以上。</t>
  </si>
  <si>
    <t>166</t>
  </si>
  <si>
    <t>小松镇小松村村庄整治项目</t>
  </si>
  <si>
    <t>人居环境整治</t>
  </si>
  <si>
    <t>不锈钢垃圾桶约80个，砖砌挡土墙约10立方米，10cm厚C20砼硬化约12平方米，及余土清运、人工二次运输等</t>
  </si>
  <si>
    <t>改善村容村貌，提高群众生活质量和幸福感</t>
  </si>
  <si>
    <t>167</t>
  </si>
  <si>
    <t>小松镇瑶上村交坝、上屋、碰垄里农田水渠项目</t>
  </si>
  <si>
    <t>瑶上村</t>
  </si>
  <si>
    <t>交坝组排上混凝土80cm*80cm排洪沟，长200m；上屋沙公湾混凝土40cm*40cm排洪沟，长300m；碰垄里混凝土40cm*40cm排洪沟，长800m等</t>
  </si>
  <si>
    <t>改善约330亩农田灌溉，增加亩产收入约100元</t>
  </si>
  <si>
    <t>瑶上村委会</t>
  </si>
  <si>
    <t>168</t>
  </si>
  <si>
    <t>小松镇瑶上村烤烟房建设项目</t>
  </si>
  <si>
    <t>烤烟房6座</t>
  </si>
  <si>
    <t>带动当地烟草产业发展</t>
  </si>
  <si>
    <t>169</t>
  </si>
  <si>
    <t>小松镇瑶上村象牙咀水渠建设项目</t>
  </si>
  <si>
    <t>40cm*40cm水渠约500m等</t>
  </si>
  <si>
    <t>改善约100亩农田灌溉，带动当地水稻产业发展</t>
  </si>
  <si>
    <t>170</t>
  </si>
  <si>
    <t>小松镇瑶上村蔡公坑农田水渠项目</t>
  </si>
  <si>
    <t>40cm*40cm水渠约1000m等</t>
  </si>
  <si>
    <t>改善约100亩农田灌溉条件，增加亩产收入约100元</t>
  </si>
  <si>
    <t>171</t>
  </si>
  <si>
    <t>小松镇瑶上村寨脑水渠水陂基础设施建设项目</t>
  </si>
  <si>
    <t>水陂建设约长10m*宽1.5m*高2m；40cm*40cm水渠长约580m等</t>
  </si>
  <si>
    <t>带动当地水稻产业发展</t>
  </si>
  <si>
    <t>172</t>
  </si>
  <si>
    <t>小松镇瑶上村上屋组水渠建设项目</t>
  </si>
  <si>
    <t>40cm*40cm水渠约480m等</t>
  </si>
  <si>
    <t>173</t>
  </si>
  <si>
    <t>小松镇桐江村羊角湾至瑶脑上道路硬化项目</t>
  </si>
  <si>
    <t>桐江村</t>
  </si>
  <si>
    <t>道路硬化约长160m*宽3.5m*厚0.18m等</t>
  </si>
  <si>
    <t>保障46户群众便利出行，完善产业基础设施增加农户收入</t>
  </si>
  <si>
    <t>桐江村村委会</t>
  </si>
  <si>
    <t>174</t>
  </si>
  <si>
    <t>小松镇桐江村杨村村庄整治</t>
  </si>
  <si>
    <t>桐江村、杨村坊址亭</t>
  </si>
  <si>
    <t>空坪透水砖约300平方米及清表等</t>
  </si>
  <si>
    <t>175</t>
  </si>
  <si>
    <t>小松镇桐江村
羊角湾空坪硬化项目</t>
  </si>
  <si>
    <t>空坪硬化500㎡，挡土墙30*1*0.6等</t>
  </si>
  <si>
    <t>村庄美化，方便村民出行</t>
  </si>
  <si>
    <t>176</t>
  </si>
  <si>
    <t>小松镇桐江村王家屋至陂头坪，老屋下小组空坪硬化项目</t>
  </si>
  <si>
    <t>空坪硬1820㎡等</t>
  </si>
  <si>
    <t>177</t>
  </si>
  <si>
    <t>小松镇桐江村集体经济——小溪坝屋顶光伏发电项目</t>
  </si>
  <si>
    <t>1.利用村集体房屋顶360平方米；
2.光伏组件及配套发电设备； 
3.防水支架及屋顶包边配套等</t>
  </si>
  <si>
    <t>增加村集体经济收入约2.5万元/年</t>
  </si>
  <si>
    <t>178</t>
  </si>
  <si>
    <t>小松镇桐江至南木桥道路建设项目</t>
  </si>
  <si>
    <t>道路硬化约700m*6m*厚0.18m等</t>
  </si>
  <si>
    <t>改善150户群众出行条件</t>
  </si>
  <si>
    <t>179</t>
  </si>
  <si>
    <t>小松镇桐江至罗溪道路建设项目</t>
  </si>
  <si>
    <t>改善164户群众出行条件</t>
  </si>
  <si>
    <t>小松镇桐江至隔口道路建设项目</t>
  </si>
  <si>
    <t>道路硬化约600m*6m*厚0.18m等</t>
  </si>
  <si>
    <t>改善122户群众出行条件</t>
  </si>
  <si>
    <t>181</t>
  </si>
  <si>
    <t>小松镇桐江村集体经济——小溪坝蔬菜大棚修复项目</t>
  </si>
  <si>
    <t>产业配套基础设施</t>
  </si>
  <si>
    <t>产业基地专用配套设施</t>
  </si>
  <si>
    <t>大棚膜修复约30000㎡，钢架修复约1300㎡，40*40水渠160m等</t>
  </si>
  <si>
    <t>保障蔬菜大棚正常运行，保障群众持续增收约2万元/年</t>
  </si>
  <si>
    <t>182</t>
  </si>
  <si>
    <t>小松镇丹溪村下丹前小组村庄整治建设项目</t>
  </si>
  <si>
    <t>丹溪村下丹前小组</t>
  </si>
  <si>
    <t>1.清理陈年余土1500方，建设60cm水渠160米（铁盖板），建设40cm水渠200米（铁盖板），铺设透水砖400平方，挡土墙建设200立方等          
2.清理余土500方，建设40cm水渠150米，铺设透水砖280平方，平整土地180平方，挡土墙15立方,道路硬化200平方等</t>
  </si>
  <si>
    <t xml:space="preserve">
人居环境整治：解决脱贫（监测）户25户78人人居环境问题，改善人居环境条件</t>
  </si>
  <si>
    <t>723</t>
  </si>
  <si>
    <t>25户78人</t>
  </si>
  <si>
    <t>丹溪村委会</t>
  </si>
  <si>
    <t>183</t>
  </si>
  <si>
    <t>小松镇丹溪村东头角小组水渠建设项目</t>
  </si>
  <si>
    <t>丹溪村东头角小组</t>
  </si>
  <si>
    <t>建设100cm水渠300米等</t>
  </si>
  <si>
    <t>农田水利：解决脱贫（监测）户9户28人31亩农田水利灌溉问题，改善生产条件，增产增收；</t>
  </si>
  <si>
    <t>9户28人</t>
  </si>
  <si>
    <t>184</t>
  </si>
  <si>
    <t>小松镇丹溪村串球小组水陂建设项目</t>
  </si>
  <si>
    <t>丹溪村串球小组</t>
  </si>
  <si>
    <t>建设水陂30米，高5米，宽3米等</t>
  </si>
  <si>
    <t>农田水利：解决脱贫（监测）户29户128人131亩农田水利灌溉问题，改善生产条件，增产增收；</t>
  </si>
  <si>
    <t>573</t>
  </si>
  <si>
    <t>29户128人</t>
  </si>
  <si>
    <t>185</t>
  </si>
  <si>
    <t>小松镇许坊村下沙湾片区村庄整治项目</t>
  </si>
  <si>
    <t>许坊村下沙湾</t>
  </si>
  <si>
    <t>新建路面硬化约1000㎡、浆砌石挡土墙250㎡、C20混凝土水渠120m等配套内容</t>
  </si>
  <si>
    <t>解决脱贫(监测)户12户49人人居环境问题，改善人居环境舒适度。</t>
  </si>
  <si>
    <t>许坊村委会</t>
  </si>
  <si>
    <t>186</t>
  </si>
  <si>
    <t>小松镇许坊村发展村集体经济—星园里雷笋种植项目</t>
  </si>
  <si>
    <t>许坊村</t>
  </si>
  <si>
    <t>生产项目</t>
  </si>
  <si>
    <t>种植业基地</t>
  </si>
  <si>
    <t>土地平整约40亩及竹苗购买、种植等</t>
  </si>
  <si>
    <t>增加村集体收益约3万元/年，带动脱贫户增收约2万元/年</t>
  </si>
  <si>
    <t>187</t>
  </si>
  <si>
    <t>小松镇许坊村下村道路改造、挡土墙项目</t>
  </si>
  <si>
    <t>道路硬化约长200m*宽3.5m
挡土墙约长200m*宽1.2m*高2m等</t>
  </si>
  <si>
    <t>改善生产生活条件提高生活质量和幸福指数</t>
  </si>
  <si>
    <t>188</t>
  </si>
  <si>
    <t>小松镇许坊村下村灌溉水渠</t>
  </si>
  <si>
    <t>40cm*40cm混凝土水渠200m等</t>
  </si>
  <si>
    <t>改善生产条件，方便运输农作物</t>
  </si>
  <si>
    <t>189</t>
  </si>
  <si>
    <t>小松镇许坊村龙家岭至许坊村桥河堤建设</t>
  </si>
  <si>
    <t>河堤建设约长470m*宽1.2m*高3m等</t>
  </si>
  <si>
    <t>改善河流防洪功能，保障群众安全</t>
  </si>
  <si>
    <t>小松镇许坊村林场段至排坊下河堤建设</t>
  </si>
  <si>
    <t>河堤建设约长450m*宽1.3m*高2.5m等</t>
  </si>
  <si>
    <t>191</t>
  </si>
  <si>
    <t>小松镇许坊村犁壁行便道硬化项目</t>
  </si>
  <si>
    <t>道路硬化约长90m*宽3.5m*高0.18m等</t>
  </si>
  <si>
    <t>改善群众出行条件</t>
  </si>
  <si>
    <t>192</t>
  </si>
  <si>
    <t>小松镇许坊村排坊下村庄整治项目</t>
  </si>
  <si>
    <t>浆砌石250立方米，40*40水沟约50米，场地清表、平整及池塘清淤等</t>
  </si>
  <si>
    <t>改善人居环境条件</t>
  </si>
  <si>
    <t>193</t>
  </si>
  <si>
    <t>小松镇许坊村下沙湾涵拱便道</t>
  </si>
  <si>
    <t>长35米宽4米、挡土墙等</t>
  </si>
  <si>
    <t>194</t>
  </si>
  <si>
    <t>小松镇许坊村排坊下排洪沟</t>
  </si>
  <si>
    <t>300米（1米*1米）等</t>
  </si>
  <si>
    <t>195</t>
  </si>
  <si>
    <t>小松镇许坊村江田上排洪沟</t>
  </si>
  <si>
    <t>1米*1米水渠约220米及清表等</t>
  </si>
  <si>
    <t>196</t>
  </si>
  <si>
    <t>小松镇许坊村犁壁形、星园里小组饮水工程修复项目</t>
  </si>
  <si>
    <t>犁壁形、星园里小组饮水工程修复项目铺设PE50供水管道约2800米、PE32供水管道约600米，加压泵房1座，加压设备2套等设施。</t>
  </si>
  <si>
    <t>解决脱贫（监测）户28户113人饮水安全问题，改善生活条件；</t>
  </si>
  <si>
    <t>197</t>
  </si>
  <si>
    <t>小松镇丹溪村小寨、串球小组饮水工程项目</t>
  </si>
  <si>
    <t>丹溪村</t>
  </si>
  <si>
    <t>小寨、串球小组铺设PE32给水管约250米、PE50给水管约500米，新建饮水机井1座等配套设施。</t>
  </si>
  <si>
    <t>解决脱贫（监测）户25户105人饮水安全问题，改善生活条件；</t>
  </si>
  <si>
    <t>198</t>
  </si>
  <si>
    <t>小松镇罗源村茅批小组饮水工程项目</t>
  </si>
  <si>
    <t>茅批小组饮水工程项目铺设PE32给水管1200米，新建蓄水池1个（长2米、宽2米、高1.5米）等设施。</t>
  </si>
  <si>
    <t>解决脱贫（监测）户4户24人饮水安全问题，改善生活条件；</t>
  </si>
  <si>
    <t>199</t>
  </si>
  <si>
    <t>小松镇罗溪村老隔口新建农田产业水陂水渠项目</t>
  </si>
  <si>
    <t>罗溪村老隔口</t>
  </si>
  <si>
    <t>新建灌溉混凝土水陂一座约长20m，宽2m,高5m，新修水渠约200m长，规格40cm*40cm等</t>
  </si>
  <si>
    <t>解决脱贫户（监测户）12户48人30亩农田水利灌溉问题，改善生产条件，增产增收；</t>
  </si>
  <si>
    <t>200</t>
  </si>
  <si>
    <t>小松镇罗溪村拱桥下农田河堤建设项目</t>
  </si>
  <si>
    <t>罗溪村拱桥下</t>
  </si>
  <si>
    <t>农田河堤建设浆砌石约长350m，约740㎥等</t>
  </si>
  <si>
    <t>解决脱贫（监测）户9户45人人居环境问题，改善人居环境条件</t>
  </si>
  <si>
    <t>小松镇罗溪村吉头背水渠水陂项目</t>
  </si>
  <si>
    <t>罗溪村吉头背</t>
  </si>
  <si>
    <t>拆除破旧水陂一座,新建灌溉水陂一座约长40m,宽2.6m,高5.5m,八字墙约130立方米，新修水渠约100m*40cm*40cm等</t>
  </si>
  <si>
    <t>解决150亩农田水利灌溉问题，改善生产条件，增产增收；</t>
  </si>
  <si>
    <t>95%</t>
  </si>
  <si>
    <t>202</t>
  </si>
  <si>
    <t>小松镇小松脑头坑村庄整治项目</t>
  </si>
  <si>
    <t>2026年1月-2026年12月</t>
  </si>
  <si>
    <t>小松莲乡苑</t>
  </si>
  <si>
    <t>乡村建设项目</t>
  </si>
  <si>
    <t>乡村治理建设</t>
  </si>
  <si>
    <t>挖除旧混凝土面层约92立方，混凝土硬化约610平方，混凝土檐阶硬化约24立方，混凝土水沟抹面189平方等</t>
  </si>
  <si>
    <t>改善约82户出行条件</t>
  </si>
  <si>
    <t>琴江镇</t>
  </si>
  <si>
    <t>琴江镇长乐村农业灌溉引水项目</t>
  </si>
  <si>
    <t>长乐村</t>
  </si>
  <si>
    <t>建设四个3千瓦增压抽水泵站，共铺设PE110给水管道约750米，</t>
  </si>
  <si>
    <t>解决长乐村约550亩耕地农田灌溉问题，实现村民增收1000元以上</t>
  </si>
  <si>
    <t>琴江镇长乐村新屋、村里小组道路硬化</t>
  </si>
  <si>
    <t>通组路道路硬化400m*4*18cm，水沟40cm*40cm长60m</t>
  </si>
  <si>
    <t>可方便26户115人出行便于农业生产，实现村里、新屋村民增收</t>
  </si>
  <si>
    <t>琴江镇长乐村坑尾小组通组道路加宽</t>
  </si>
  <si>
    <t>浆砌石210m*1.2m*2.6m,
水渠硬化40cm*40cm*60m</t>
  </si>
  <si>
    <t>可方便45户128人出行，实现村里、新屋村民增收</t>
  </si>
  <si>
    <t>琴江镇长乐村村里小组挡土墙</t>
  </si>
  <si>
    <r>
      <rPr>
        <sz val="10"/>
        <color theme="1"/>
        <rFont val="宋体"/>
        <charset val="134"/>
      </rPr>
      <t>浆砌石120m*1.5m*4m等，路面硬化320</t>
    </r>
    <r>
      <rPr>
        <sz val="10"/>
        <color theme="1"/>
        <rFont val="宋体"/>
        <charset val="134"/>
      </rPr>
      <t>㎡</t>
    </r>
    <r>
      <rPr>
        <sz val="10"/>
        <color theme="1"/>
        <rFont val="宋体"/>
        <charset val="134"/>
      </rPr>
      <t>厚12cm等</t>
    </r>
  </si>
  <si>
    <t>提升抗洪受灾能力，可保护耕地约60亩</t>
  </si>
  <si>
    <t>琴江镇长乐村庙前小组通组桥危桥修缮</t>
  </si>
  <si>
    <r>
      <rPr>
        <sz val="10"/>
        <color theme="1"/>
        <rFont val="宋体"/>
        <charset val="134"/>
      </rPr>
      <t>便桥修复桥梁长13米，宽4.5米，高6米。挡土墙约90</t>
    </r>
    <r>
      <rPr>
        <sz val="10"/>
        <color theme="1"/>
        <rFont val="宋体"/>
        <charset val="134"/>
      </rPr>
      <t>㎡</t>
    </r>
    <r>
      <rPr>
        <sz val="10"/>
        <color theme="1"/>
        <rFont val="宋体"/>
        <charset val="134"/>
      </rPr>
      <t>等</t>
    </r>
  </si>
  <si>
    <t>实现庙前片、怡然居等96户约435人通行，提高村民收入</t>
  </si>
  <si>
    <r>
      <rPr>
        <sz val="10"/>
        <color theme="1"/>
        <rFont val="宋体"/>
        <charset val="134"/>
      </rPr>
      <t>琴江镇</t>
    </r>
    <r>
      <rPr>
        <sz val="10"/>
        <color theme="1"/>
        <rFont val="宋体"/>
        <charset val="134"/>
      </rPr>
      <t>坵</t>
    </r>
    <r>
      <rPr>
        <sz val="10"/>
        <color theme="1"/>
        <rFont val="宋体"/>
        <charset val="134"/>
      </rPr>
      <t>坊村-入股琴江镇合作联社屋顶光伏项目</t>
    </r>
  </si>
  <si>
    <r>
      <rPr>
        <sz val="10"/>
        <color theme="1"/>
        <rFont val="宋体"/>
        <charset val="134"/>
      </rPr>
      <t>坵</t>
    </r>
    <r>
      <rPr>
        <sz val="10"/>
        <color theme="1"/>
        <rFont val="宋体"/>
        <charset val="134"/>
      </rPr>
      <t>坊村</t>
    </r>
  </si>
  <si>
    <t>入股琴江镇合作联社屋顶光伏项目，划分装机容量125kW产权。</t>
  </si>
  <si>
    <t>预计带动村集体每年增收5万元左右</t>
  </si>
  <si>
    <t>琴江镇坵坊村-入股琴江镇标准厂房项目</t>
  </si>
  <si>
    <r>
      <rPr>
        <sz val="10"/>
        <rFont val="宋体"/>
        <charset val="134"/>
      </rPr>
      <t>坵</t>
    </r>
    <r>
      <rPr>
        <sz val="10"/>
        <rFont val="宋体"/>
        <charset val="134"/>
      </rPr>
      <t>坊村</t>
    </r>
  </si>
  <si>
    <t>将资金入股琴江镇标准厂房，占股约2.7%。按入股资金分红。</t>
  </si>
  <si>
    <t>预计带动村集体每年增收2.5万元左右</t>
  </si>
  <si>
    <r>
      <rPr>
        <sz val="10"/>
        <color theme="1"/>
        <rFont val="宋体"/>
        <charset val="134"/>
      </rPr>
      <t>琴江镇</t>
    </r>
    <r>
      <rPr>
        <sz val="10"/>
        <color theme="1"/>
        <rFont val="宋体"/>
        <charset val="134"/>
      </rPr>
      <t>坵</t>
    </r>
    <r>
      <rPr>
        <sz val="10"/>
        <color theme="1"/>
        <rFont val="宋体"/>
        <charset val="134"/>
      </rPr>
      <t>坊村破下组饮水工程项目</t>
    </r>
  </si>
  <si>
    <t>给水管约4000米及其他配套设施、蓄水池30立方米、过滤池15立方米，老屋小组PVC50饮水管200米，23饮水管800米，蓄水池20立方米</t>
  </si>
  <si>
    <t>该项目实施能解决破下组饮水问题</t>
  </si>
  <si>
    <r>
      <rPr>
        <sz val="10"/>
        <color theme="1"/>
        <rFont val="宋体"/>
        <charset val="134"/>
      </rPr>
      <t>琴江镇</t>
    </r>
    <r>
      <rPr>
        <sz val="10"/>
        <color theme="1"/>
        <rFont val="宋体"/>
        <charset val="134"/>
      </rPr>
      <t>坵</t>
    </r>
    <r>
      <rPr>
        <sz val="10"/>
        <color theme="1"/>
        <rFont val="宋体"/>
        <charset val="134"/>
      </rPr>
      <t>坊村油麻斜、罗马塘组道路硬化项目</t>
    </r>
  </si>
  <si>
    <t>道路长450米，宽3米，厚0.18米、空坪硬化450平方米，涵管30米（内径0.5米）、排水沟100米</t>
  </si>
  <si>
    <t>该项目实施能解决油麻斜、罗马塘组57户210人受益</t>
  </si>
  <si>
    <r>
      <rPr>
        <sz val="10"/>
        <color theme="1"/>
        <rFont val="宋体"/>
        <charset val="134"/>
      </rPr>
      <t>琴江镇</t>
    </r>
    <r>
      <rPr>
        <sz val="10"/>
        <color theme="1"/>
        <rFont val="宋体"/>
        <charset val="134"/>
      </rPr>
      <t>坵</t>
    </r>
    <r>
      <rPr>
        <sz val="10"/>
        <color theme="1"/>
        <rFont val="宋体"/>
        <charset val="134"/>
      </rPr>
      <t>坊村焦坑头通组公路项目</t>
    </r>
  </si>
  <si>
    <t>道路长200米，宽3.5米，厚0.18米、涵管12米（内径0.5米）</t>
  </si>
  <si>
    <t>该项目实施能解决焦坑组交通安全问题</t>
  </si>
  <si>
    <r>
      <rPr>
        <sz val="10"/>
        <color theme="1"/>
        <rFont val="宋体"/>
        <charset val="134"/>
      </rPr>
      <t>琴江镇</t>
    </r>
    <r>
      <rPr>
        <sz val="10"/>
        <color theme="1"/>
        <rFont val="宋体"/>
        <charset val="134"/>
      </rPr>
      <t>坵</t>
    </r>
    <r>
      <rPr>
        <sz val="10"/>
        <color theme="1"/>
        <rFont val="宋体"/>
        <charset val="134"/>
      </rPr>
      <t>坊村下石际组农田灌溉设施项目</t>
    </r>
  </si>
  <si>
    <t>新建水渠（30cm*30cm*10cm）230米、机耕道桥梁（混凝土浇灌）长4米，宽3.5米，高3米</t>
  </si>
  <si>
    <t>该项目实施能解决下石际组农田灌溉问题</t>
  </si>
  <si>
    <r>
      <rPr>
        <sz val="10"/>
        <color theme="1"/>
        <rFont val="宋体"/>
        <charset val="134"/>
      </rPr>
      <t>琴江镇</t>
    </r>
    <r>
      <rPr>
        <sz val="10"/>
        <color theme="1"/>
        <rFont val="宋体"/>
        <charset val="134"/>
      </rPr>
      <t>坵</t>
    </r>
    <r>
      <rPr>
        <sz val="10"/>
        <color theme="1"/>
        <rFont val="宋体"/>
        <charset val="134"/>
      </rPr>
      <t>坊村陂肚组村庄整治项目</t>
    </r>
  </si>
  <si>
    <t>护坡长130米，高2.5米，上宽0.8米，底宽1.5米、空坪硬化900平方米，
填土方1000立方米、涵管10米（内径0.6米）。</t>
  </si>
  <si>
    <t>该项目实施能解决陂肚组50户185人受益</t>
  </si>
  <si>
    <r>
      <rPr>
        <sz val="10"/>
        <color theme="1"/>
        <rFont val="宋体"/>
        <charset val="134"/>
      </rPr>
      <t>琴江镇</t>
    </r>
    <r>
      <rPr>
        <sz val="10"/>
        <color theme="1"/>
        <rFont val="宋体"/>
        <charset val="134"/>
      </rPr>
      <t>坵</t>
    </r>
    <r>
      <rPr>
        <sz val="10"/>
        <color theme="1"/>
        <rFont val="宋体"/>
        <charset val="134"/>
      </rPr>
      <t>坊村罗家组村庄整治项目</t>
    </r>
  </si>
  <si>
    <t>空坪硬化700平方米、30cm*30cm*10cm排水沟100米</t>
  </si>
  <si>
    <t>该项目实施能解决罗家屋小组35户260人受益</t>
  </si>
  <si>
    <r>
      <rPr>
        <sz val="10"/>
        <color theme="1"/>
        <rFont val="宋体"/>
        <charset val="134"/>
      </rPr>
      <t>琴江镇</t>
    </r>
    <r>
      <rPr>
        <sz val="10"/>
        <color theme="1"/>
        <rFont val="宋体"/>
        <charset val="134"/>
      </rPr>
      <t>坵</t>
    </r>
    <r>
      <rPr>
        <sz val="10"/>
        <color theme="1"/>
        <rFont val="宋体"/>
        <charset val="134"/>
      </rPr>
      <t>坊村上、下石际组道路硬化、护坡建设项目</t>
    </r>
  </si>
  <si>
    <t xml:space="preserve">护坡长135米，高3米，上宽0.8米，底宽1.5米、道路长80米，宽3.5米，厚0.18米、空坪硬化310平方米，
</t>
  </si>
  <si>
    <t>该项目实施后解决上、下石际两小组82户493人出行不方便问题及安全隐患问题</t>
  </si>
  <si>
    <r>
      <rPr>
        <sz val="10"/>
        <rFont val="宋体"/>
        <charset val="134"/>
      </rPr>
      <t>琴江镇汉坑村刘屋沙、黄家</t>
    </r>
    <r>
      <rPr>
        <sz val="10"/>
        <rFont val="宋体"/>
        <charset val="134"/>
      </rPr>
      <t>塅</t>
    </r>
    <r>
      <rPr>
        <sz val="10"/>
        <rFont val="宋体"/>
        <charset val="134"/>
      </rPr>
      <t>渠道整治工程</t>
    </r>
  </si>
  <si>
    <t>汉坑村</t>
  </si>
  <si>
    <t>新建水渠300m，宽0.4m，高0.4m、修复50m</t>
  </si>
  <si>
    <t>项目完工后有效解决村民农田灌溉用水问题。</t>
  </si>
  <si>
    <r>
      <rPr>
        <sz val="10"/>
        <rFont val="宋体"/>
        <charset val="134"/>
      </rPr>
      <t>琴江镇汉坑村背垅</t>
    </r>
    <r>
      <rPr>
        <sz val="10"/>
        <rFont val="宋体"/>
        <charset val="134"/>
      </rPr>
      <t>塅</t>
    </r>
    <r>
      <rPr>
        <sz val="10"/>
        <rFont val="宋体"/>
        <charset val="134"/>
      </rPr>
      <t>村道加固</t>
    </r>
  </si>
  <si>
    <r>
      <rPr>
        <sz val="10"/>
        <rFont val="宋体"/>
        <charset val="134"/>
      </rPr>
      <t>道路挡墙建设长10m，底宽2.5m，面宽0.8m，高7m，道路修复300</t>
    </r>
    <r>
      <rPr>
        <sz val="10"/>
        <rFont val="宋体"/>
        <charset val="134"/>
      </rPr>
      <t>㎡</t>
    </r>
    <r>
      <rPr>
        <sz val="10"/>
        <rFont val="宋体"/>
        <charset val="134"/>
      </rPr>
      <t>等</t>
    </r>
  </si>
  <si>
    <t>项目完工后将有效解决当地出行安全隐患。</t>
  </si>
  <si>
    <t>琴江镇汉坑村-入股琴江镇合作联社屋顶光伏项目</t>
  </si>
  <si>
    <t>琴江镇汉坑村黄家铁路安置地道路、空坪硬化</t>
  </si>
  <si>
    <r>
      <rPr>
        <sz val="10"/>
        <rFont val="宋体"/>
        <charset val="134"/>
      </rPr>
      <t>空坪硬化500m</t>
    </r>
    <r>
      <rPr>
        <sz val="10"/>
        <rFont val="宋体"/>
        <charset val="134"/>
      </rPr>
      <t>²</t>
    </r>
    <r>
      <rPr>
        <sz val="10"/>
        <rFont val="宋体"/>
        <charset val="134"/>
      </rPr>
      <t>，道路100m，宽4m，厚0.18cm及附属工程</t>
    </r>
  </si>
  <si>
    <t>琴江镇汉坑村大屋铁路安置地空坪硬化</t>
  </si>
  <si>
    <r>
      <rPr>
        <sz val="10"/>
        <rFont val="宋体"/>
        <charset val="134"/>
      </rPr>
      <t>空坪硬化500m</t>
    </r>
    <r>
      <rPr>
        <sz val="10"/>
        <rFont val="宋体"/>
        <charset val="134"/>
      </rPr>
      <t>²</t>
    </r>
    <r>
      <rPr>
        <sz val="10"/>
        <rFont val="宋体"/>
        <charset val="134"/>
      </rPr>
      <t>，浆砌石护坡75m，底宽1.2m，面宽0.6m，砖砌花带30米，高2m，道路105m，宽4m，厚0.18cm及附属工程</t>
    </r>
  </si>
  <si>
    <t>琴江镇汉坑村新屋、排下饮水工程</t>
  </si>
  <si>
    <t>蓄水池混凝土30m³，PE63 给水管安装1500米等</t>
  </si>
  <si>
    <t>项目完工后有效解决村民生活用水问题。</t>
  </si>
  <si>
    <t>琴江镇汉坑村背垅渠道整治工程</t>
  </si>
  <si>
    <t>水渠硬化长1100m，宽度1m,高度1m。</t>
  </si>
  <si>
    <t>琴江镇汉坑村带排、仗头渠道整治工程</t>
  </si>
  <si>
    <t>改建水渠1800m，宽0.4m，高0.4m</t>
  </si>
  <si>
    <t>琴江镇汉坑村水库里、碗厚渠道整治工程</t>
  </si>
  <si>
    <t>新建水渠500m，宽0.4m，高0.4m</t>
  </si>
  <si>
    <t>琴江镇梅福村三塅岭村庄整治项目</t>
  </si>
  <si>
    <t>梅福村</t>
  </si>
  <si>
    <r>
      <rPr>
        <sz val="10"/>
        <color theme="1"/>
        <rFont val="宋体"/>
        <charset val="134"/>
      </rPr>
      <t>混凝土涵管埋设500米、排水沟400米、C20混凝土路面3000</t>
    </r>
    <r>
      <rPr>
        <sz val="10"/>
        <color indexed="8"/>
        <rFont val="宋体"/>
        <charset val="134"/>
      </rPr>
      <t>㎡。</t>
    </r>
  </si>
  <si>
    <t>项目实施后，方便群众出行，解决排水问题，提升整体环境，提升群众满意度</t>
  </si>
  <si>
    <t>琴江镇宜福村集体经济-入股何坑屋顶光伏项目</t>
  </si>
  <si>
    <t>何坑村</t>
  </si>
  <si>
    <t>将资金入股何坑村集体经济屋顶光伏发电站，并划分约120kW装机规模的资产权属。</t>
  </si>
  <si>
    <t>发展壮大村集体经济，预计每年增收5万元。</t>
  </si>
  <si>
    <t>宜福村</t>
  </si>
  <si>
    <t>琴江镇宜福村东华公路建设项目</t>
  </si>
  <si>
    <t>宜福村东华公路建设全长6.8公里，宽5米，厚18厘米，涵管、水渠等</t>
  </si>
  <si>
    <t>项目建成后有利于全体村民出行</t>
  </si>
  <si>
    <t>琴江镇宜福村上新、店下组水渠建设</t>
  </si>
  <si>
    <t>350米混凝土水渠4㎝*40㎝*10㎝等</t>
  </si>
  <si>
    <t>该项目实施后，有利于提高农民收入</t>
  </si>
  <si>
    <t>琴江镇宜福村河堤建设项目</t>
  </si>
  <si>
    <t>浆砌石河堤建设，底宽120厘米，面宽80厘米，高2.5米，长570米</t>
  </si>
  <si>
    <t>项目完工后能有效保护500亩农田</t>
  </si>
  <si>
    <t>琴江镇宜福村村庄整治项目</t>
  </si>
  <si>
    <t>宜福村村庄整治上新、店下两小组空坪硬化3000平方米、泥土清运1200m³、沟渠1000m建设等</t>
  </si>
  <si>
    <t>项目建成后能改善上新、店下村民的生活环境</t>
  </si>
  <si>
    <t>琴江镇坝口村委会至街上三岔口排水项目</t>
  </si>
  <si>
    <t>坝口村</t>
  </si>
  <si>
    <t>道路切缝，水泥路面开挖，土方开挖长约1640米，宽1米，高度1米，土方回填，砂砾回填，碎石垫层，恢复水泥路面长度约1640米，平均厚度10厘米，40厘米波纹管680米，50厘米波纹管约960米，雨水井65座，雨水箅，PVC管等</t>
  </si>
  <si>
    <t>可使643户2488人安全出行,改善生产生活条件</t>
  </si>
  <si>
    <t>琴江镇坝口村-入股琴江镇合作联社屋顶光伏项目</t>
  </si>
  <si>
    <t>琴江镇坝口村望东源小组道路塌方维修</t>
  </si>
  <si>
    <t>C20 混凝土挡墙约160m³等</t>
  </si>
  <si>
    <t>可使32户135人安全出行,改善生产生活条件</t>
  </si>
  <si>
    <t>琴江镇坝口村桐下窝农业产业发展水渠</t>
  </si>
  <si>
    <t>新建60㎝×60㎝*10㎝混凝土水渠280m等</t>
  </si>
  <si>
    <t>可使68户246人实现户均增收600元以上。</t>
  </si>
  <si>
    <t>琴江镇坝口村西坑、下街等小组水渠</t>
  </si>
  <si>
    <t>新建40㎝×40㎝*10㎝混凝土水渠320米；60㎝×60㎝*10㎝混凝土水渠260米；空坪硬化450㎡等</t>
  </si>
  <si>
    <t>可使190户730人实现户均增收600元以上。</t>
  </si>
  <si>
    <t>琴江镇坝口村望东源水渠建设</t>
  </si>
  <si>
    <t>830m混凝土水渠60㎝×60㎝*10㎝等</t>
  </si>
  <si>
    <t>可使31户114人实现户均增收600元以上。</t>
  </si>
  <si>
    <t>琴江镇坝口村桐下窝、上下街、黄坊徐岗坝农田灌溉水渠</t>
  </si>
  <si>
    <t>水渠30*30,400m，水渠60*60,350m，涵管1m*35m等</t>
  </si>
  <si>
    <t>保障农田灌溉问题，促进农户增收，提高群众满意度</t>
  </si>
  <si>
    <t>琴江镇花园村中村小组通组公路挡土墙及排洪渠建设等设施</t>
  </si>
  <si>
    <t>花园村</t>
  </si>
  <si>
    <t>1.C20混凝土挡土墙长87米，面宽0.5米、底宽1.5米，高4.3米，2.混凝土水渠长136米*1米宽.</t>
  </si>
  <si>
    <t>解决周边村民出行不便问题，保证村民出行安全</t>
  </si>
  <si>
    <t>琴江镇沙塅村下队小组破损公路维修</t>
  </si>
  <si>
    <t>沙塅村</t>
  </si>
  <si>
    <t>挡土墙浆砌石，长30米，底宽3.5米，面宽0.8米，高7米，路面100平方米。</t>
  </si>
  <si>
    <t>增加村民生活便利，保障村民出行安全。</t>
  </si>
  <si>
    <t>琴江镇沙塅村新屋小组水渠、水陂修建</t>
  </si>
  <si>
    <t>30*30水渠1000米，新建水陂，水陂加固：长13米高2米宽0.8米等</t>
  </si>
  <si>
    <t>修建田间水渠、水陂保护农田，保障新屋小组农田水利灌溉。</t>
  </si>
  <si>
    <t>琴江镇沙塅村下王组村庄整治</t>
  </si>
  <si>
    <t>道路硬化400m*3.5m、空坪硬化100㎡、50*50排水沟50m等</t>
  </si>
  <si>
    <t>改善村庄环境</t>
  </si>
  <si>
    <t>琴江镇沙塅村下王小组水渠建设</t>
  </si>
  <si>
    <t>30cm*30cm水渠380m等</t>
  </si>
  <si>
    <t>项目完工后有效解决当地20亩农田灌溉用水问题</t>
  </si>
  <si>
    <t>琴江镇沙塅村饮水工程</t>
  </si>
  <si>
    <t>PE50管1300米，抽水泵一台</t>
  </si>
  <si>
    <t>增加饮水水源，解决群众季节性缺水问题，提高群众的生活水平及满意度。</t>
  </si>
  <si>
    <t>琴江镇沙塅村新屋饮水工程、老屋饮水工程</t>
  </si>
  <si>
    <t>新增水源地取水口两个，PE50管2000米</t>
  </si>
  <si>
    <r>
      <rPr>
        <sz val="10"/>
        <color theme="1"/>
        <rFont val="宋体"/>
        <charset val="134"/>
      </rPr>
      <t>琴江镇沙</t>
    </r>
    <r>
      <rPr>
        <sz val="10"/>
        <color theme="1"/>
        <rFont val="宋体"/>
        <charset val="134"/>
      </rPr>
      <t>塅</t>
    </r>
    <r>
      <rPr>
        <sz val="10"/>
        <color theme="1"/>
        <rFont val="宋体"/>
        <charset val="134"/>
      </rPr>
      <t>村-入股琴江镇合作联社屋顶光伏项目</t>
    </r>
  </si>
  <si>
    <t>琴江镇杉柏村水渠建设</t>
  </si>
  <si>
    <t>杉柏村</t>
  </si>
  <si>
    <r>
      <rPr>
        <sz val="10"/>
        <color theme="1"/>
        <rFont val="宋体"/>
        <charset val="134"/>
      </rPr>
      <t>杉柏村大</t>
    </r>
    <r>
      <rPr>
        <sz val="10"/>
        <color theme="1"/>
        <rFont val="宋体"/>
        <charset val="134"/>
      </rPr>
      <t>塅</t>
    </r>
    <r>
      <rPr>
        <sz val="10"/>
        <color theme="1"/>
        <rFont val="宋体"/>
        <charset val="134"/>
      </rPr>
      <t>组新建水渠规格(40*40)长200米。杉柏组新建水渠规格(60*60)长160米</t>
    </r>
  </si>
  <si>
    <t>解决大塅、杉柏农田灌溉问题，为群众提升水稻产量及人均收益。</t>
  </si>
  <si>
    <t>琴江镇杉柏村里塅组水渠建设</t>
  </si>
  <si>
    <r>
      <rPr>
        <sz val="10"/>
        <color theme="1"/>
        <rFont val="宋体"/>
        <charset val="134"/>
      </rPr>
      <t>杉柏村里</t>
    </r>
    <r>
      <rPr>
        <sz val="10"/>
        <color theme="1"/>
        <rFont val="宋体"/>
        <charset val="134"/>
      </rPr>
      <t>塅</t>
    </r>
    <r>
      <rPr>
        <sz val="10"/>
        <color theme="1"/>
        <rFont val="宋体"/>
        <charset val="134"/>
      </rPr>
      <t>组新建水渠规格(60*60)长1000米，机械挖土渠200米</t>
    </r>
  </si>
  <si>
    <r>
      <rPr>
        <sz val="10"/>
        <rFont val="宋体"/>
        <charset val="134"/>
      </rPr>
      <t>解决里</t>
    </r>
    <r>
      <rPr>
        <sz val="10"/>
        <rFont val="宋体"/>
        <charset val="134"/>
      </rPr>
      <t>塅</t>
    </r>
    <r>
      <rPr>
        <sz val="10"/>
        <rFont val="宋体"/>
        <charset val="134"/>
      </rPr>
      <t>组农田灌溉问题，为群众提升水稻产量及人均收益。</t>
    </r>
  </si>
  <si>
    <t>琴江镇杉柏村秀岭水渠建设</t>
  </si>
  <si>
    <t>杉柏村秀岭新建水渠规格(40*40)长450米</t>
  </si>
  <si>
    <t>解决秀岭农田灌溉问题，为群众提升水稻产量及人均收益。</t>
  </si>
  <si>
    <r>
      <rPr>
        <sz val="10"/>
        <color theme="1"/>
        <rFont val="宋体"/>
        <charset val="134"/>
      </rPr>
      <t>琴江镇杉柏村里</t>
    </r>
    <r>
      <rPr>
        <sz val="10"/>
        <color theme="1"/>
        <rFont val="宋体"/>
        <charset val="134"/>
      </rPr>
      <t>塅</t>
    </r>
    <r>
      <rPr>
        <sz val="10"/>
        <color theme="1"/>
        <rFont val="宋体"/>
        <charset val="134"/>
      </rPr>
      <t>组饮水工程</t>
    </r>
  </si>
  <si>
    <t>取水工程，过滤池，蓄水池混凝土30m³，pe63给水管道1500米等</t>
  </si>
  <si>
    <t>琴江镇杉柏村全村饮水工程提升</t>
  </si>
  <si>
    <t>深水井（深100米，电线、管道、抽水泵等）</t>
  </si>
  <si>
    <t>琴江镇杉柏村村庄整治</t>
  </si>
  <si>
    <t>道路硬化250平方米、排水沟300米，空坪硬化200平方米、浆砌石48立方等</t>
  </si>
  <si>
    <t>解决杉柏村村民出行方便，与改善村庄环境</t>
  </si>
  <si>
    <t>琴江镇琴口村石塘、罗家井背组新建抽水泵项目</t>
  </si>
  <si>
    <t>琴口村</t>
  </si>
  <si>
    <t>3套抽水泵及配件管网等配套设施</t>
  </si>
  <si>
    <t>解决3个小组耕地灌溉用水、排洪问题，实现户均增收800元以上。</t>
  </si>
  <si>
    <t>琴江镇琴口村琴口、瑶坑组新建排洪渠项目</t>
  </si>
  <si>
    <t>琴口、瑶坑组大陇里排洪渠500m（宽1.3m*高1.5m）</t>
  </si>
  <si>
    <t>解决2个小组耕地灌溉用水、排洪问题，实现户均增收800元以上。</t>
  </si>
  <si>
    <t>琴江镇琴口村木山组新建排洪渠项目</t>
  </si>
  <si>
    <t>木山组新建排洪渠700m（1.2m*1.2m）</t>
  </si>
  <si>
    <t>解决木山小组耕地灌溉用水问题，实现户均增收500元以上。</t>
  </si>
  <si>
    <t>琴江镇琴口村琴口、土围龙子组等小组道路改造</t>
  </si>
  <si>
    <r>
      <rPr>
        <sz val="10"/>
        <rFont val="宋体"/>
        <charset val="134"/>
      </rPr>
      <t>混凝土道路3000</t>
    </r>
    <r>
      <rPr>
        <sz val="10"/>
        <rFont val="宋体"/>
        <charset val="134"/>
      </rPr>
      <t>㎡、步道</t>
    </r>
    <r>
      <rPr>
        <sz val="10"/>
        <rFont val="宋体"/>
        <charset val="134"/>
      </rPr>
      <t>2000</t>
    </r>
    <r>
      <rPr>
        <sz val="10"/>
        <rFont val="宋体"/>
        <charset val="134"/>
      </rPr>
      <t>㎡</t>
    </r>
  </si>
  <si>
    <t>改善人居环境条件，提升群众满意度。</t>
  </si>
  <si>
    <t>琴江镇琴口村琴口、土围龙子组等小组村庄整治项目</t>
  </si>
  <si>
    <r>
      <rPr>
        <sz val="10"/>
        <rFont val="宋体"/>
        <charset val="134"/>
      </rPr>
      <t>空坪整治2000</t>
    </r>
    <r>
      <rPr>
        <sz val="10"/>
        <rFont val="宋体"/>
        <charset val="134"/>
      </rPr>
      <t>㎡</t>
    </r>
    <r>
      <rPr>
        <sz val="10"/>
        <rFont val="宋体"/>
        <charset val="134"/>
      </rPr>
      <t>、排水沟300m、挡墙200m</t>
    </r>
    <r>
      <rPr>
        <sz val="10"/>
        <rFont val="宋体"/>
        <charset val="134"/>
      </rPr>
      <t>³</t>
    </r>
  </si>
  <si>
    <t>解决龙子小组耕地灌溉用水问题，实现户均增收500元以上。</t>
  </si>
  <si>
    <t>琴江镇琴口村龙子组新建水渠项目</t>
  </si>
  <si>
    <t>龙子组新建混凝土水渠900m（30cm*30cm）</t>
  </si>
  <si>
    <t>琴江镇琴口村琴口组新建水渠项目</t>
  </si>
  <si>
    <r>
      <rPr>
        <sz val="10"/>
        <color theme="1"/>
        <rFont val="宋体"/>
        <charset val="134"/>
      </rPr>
      <t>琴口组木马</t>
    </r>
    <r>
      <rPr>
        <sz val="10"/>
        <color theme="1"/>
        <rFont val="宋体"/>
        <charset val="134"/>
      </rPr>
      <t>坵</t>
    </r>
    <r>
      <rPr>
        <sz val="10"/>
        <color theme="1"/>
        <rFont val="宋体"/>
        <charset val="134"/>
      </rPr>
      <t>至下陇里新建混凝土水渠350m（40cm*40cm）</t>
    </r>
  </si>
  <si>
    <t>解决琴口小组耕地灌溉用水问题，实现户均增收500元以上。</t>
  </si>
  <si>
    <t>琴江镇琴口村村集体经济发展-入股琴江镇标准厂房</t>
  </si>
  <si>
    <t>濯坑村</t>
  </si>
  <si>
    <t>将资金入股琴江镇标准厂房，占股约3.7%。按入股资金分红。</t>
  </si>
  <si>
    <t>预计每年增加村集体经济3万元，带动群众务工。</t>
  </si>
  <si>
    <t>琴江镇仙源村村集体经济发展-入股琴江镇标准厂房</t>
  </si>
  <si>
    <t>仙源村</t>
  </si>
  <si>
    <t>琴江镇湖下村团结组挡土墙及路面硬化</t>
  </si>
  <si>
    <t>湖下村</t>
  </si>
  <si>
    <t>护坡切浆砌石:120m*1.5m*3m=540立方米、路面4.5米×70米×1.8㎝等</t>
  </si>
  <si>
    <t>该项目实施后,可使罗口、团结组32户160人受益</t>
  </si>
  <si>
    <t>琴江镇湖下村袈裟组坝里水渠建设项目</t>
  </si>
  <si>
    <t>新建80CM*80CM水渠150M、40CM*40CM480米等；</t>
  </si>
  <si>
    <t>该项目实施后,可使200亩农田灌溉、39户、186人受益</t>
  </si>
  <si>
    <t>琴江镇湖下村湖下组、李坑、兔子窝水渠</t>
  </si>
  <si>
    <t xml:space="preserve">300米排洪渠80*80*10，180米灌溉渠60*60*10等 </t>
  </si>
  <si>
    <t>该项目实施后,可使湖下组21户84人受益</t>
  </si>
  <si>
    <t>琴江镇湖下村虎垅组水渠建设</t>
  </si>
  <si>
    <t>水渠：80*80*10、380米。40*40*10、300米等</t>
  </si>
  <si>
    <t>该项目实施后，可使虎垅组31户124人收益</t>
  </si>
  <si>
    <t>琴江镇湖下村袈裟、排上组三字下垅水渠建设</t>
  </si>
  <si>
    <t>80CM*80CM水渠660M；60CM*60CM水渠300M等</t>
  </si>
  <si>
    <t>该项目实施后,可使165亩农田灌溉、35户、178人受益</t>
  </si>
  <si>
    <t>琴江镇湖下村村-入股琴江镇合作联社屋顶光伏项目</t>
  </si>
  <si>
    <t>琴江镇湖下村村-入股琴江镇标准厂房</t>
  </si>
  <si>
    <t>琴江镇古樟村安置地饮水工程</t>
  </si>
  <si>
    <t>古樟村</t>
  </si>
  <si>
    <t>水管3000m及配件</t>
  </si>
  <si>
    <t>项目建成后解决用水问题</t>
  </si>
  <si>
    <t>琴江镇古樟村油辽小组道路硬化</t>
  </si>
  <si>
    <t>道路硬化120米，宽3米、挡土墙长度60米.</t>
  </si>
  <si>
    <t xml:space="preserve">项目完工后保障村民出行安全问题
</t>
  </si>
  <si>
    <t>琴江镇古樟村苗圃至青山桥水渠建设</t>
  </si>
  <si>
    <t>水渠建设700m,规格40*40</t>
  </si>
  <si>
    <t>项目建成后改善20亩农田灌溉条件，提高农民受益</t>
  </si>
  <si>
    <t>琴江镇古樟村苗圃至黄泥小组道路硬化</t>
  </si>
  <si>
    <t>道路硬化6000㎡，砂砾垫层20㎝厚6000㎡</t>
  </si>
  <si>
    <t>项目完工后有效减少村民出行时间，保障村民出行安全问题。</t>
  </si>
  <si>
    <t>琴江镇古樟村各小组安装路灯项目</t>
  </si>
  <si>
    <t>各小组安装太阳能路灯200盏</t>
  </si>
  <si>
    <t>项目完工后保障村民出行安全问题</t>
  </si>
  <si>
    <t>琴江镇古樟村桅杆至206国道道路硬化</t>
  </si>
  <si>
    <t>道路硬化300m，宽6米等</t>
  </si>
  <si>
    <t>琴江镇睦富村柘口、乌石组道路硬化</t>
  </si>
  <si>
    <t>睦富村</t>
  </si>
  <si>
    <t>道路硬化1200米，空坪硬化800平方米</t>
  </si>
  <si>
    <t>项目完工后有利于村民出行，保障村民出行安全问题。</t>
  </si>
  <si>
    <t>琴江镇睦富村牛脚下小溪河堤护岸</t>
  </si>
  <si>
    <t>生态护堤360m³</t>
  </si>
  <si>
    <t>改善60亩农田灌溉问题，带动农户增产增收。</t>
  </si>
  <si>
    <t>琴江镇睦富村-入股琴江镇合作联社屋顶光伏项目</t>
  </si>
  <si>
    <t>琴江镇濯坑村寨下、枣树等小组道路硬化</t>
  </si>
  <si>
    <t>道路硬化2000平方米（含砂砾垫层、挖除旧路面），集水井2个</t>
  </si>
  <si>
    <t>项目完工后有效解决当地151户村民交通安全出行问题</t>
  </si>
  <si>
    <t>琴江镇濯坑村新屋小组水陂改建及水渠修复</t>
  </si>
  <si>
    <t>新建C20混凝土水陂长（2个）30米底宽3米，面宽1.5米，高3米，0.4m*0.4m水渠110米，其他开挖等配套附属工程</t>
  </si>
  <si>
    <t>项目完工后有效解决新屋小组30多户60多亩农田灌溉问题</t>
  </si>
  <si>
    <t>琴江镇濯坑村-入股琴江镇合作联社屋顶光伏项目</t>
  </si>
  <si>
    <t>琴江镇濯坑村开心米奇与洗面安置地之间道路硬化</t>
  </si>
  <si>
    <t>道路硬化1800平方米（含垫层），机械挖土方，土石方运等，</t>
  </si>
  <si>
    <t>项目完工后有效解决当地103户村民交通安全出行问题</t>
  </si>
  <si>
    <t>琴江镇濯坑村大力排主管水渠修复</t>
  </si>
  <si>
    <t>混凝土水渠（50*50）长2400米</t>
  </si>
  <si>
    <t>项目完工后有效解决4个小组120多户330多亩农田灌溉问题</t>
  </si>
  <si>
    <t>琴江镇濯坑村排楼等小组道路硬化</t>
  </si>
  <si>
    <t>道路硬化420平方米等（含砂砾垫层）</t>
  </si>
  <si>
    <t>项目完工后有效解决当地194户村民交通安全出行问题</t>
  </si>
  <si>
    <t>琴江镇濯坑村上竹、寨下小组新建水渠</t>
  </si>
  <si>
    <t>水渠硬化长800米，(宽0.4米高0.4米)，其他配套附属工程等；</t>
  </si>
  <si>
    <t>项目完工后有效解决上竹小组20多户30多亩农田灌溉问题</t>
  </si>
  <si>
    <t>琴江镇濯坑村寨下、岭子小组机耕道砂砾垫层建设</t>
  </si>
  <si>
    <t>机耕道砂砾垫层长1800米长，宽3米，过水路面硬化等</t>
  </si>
  <si>
    <t>项目完工后有效解决寨下岭子小组160农田机械通行问题</t>
  </si>
  <si>
    <t>琴江镇濯坑村寨下护坡建设</t>
  </si>
  <si>
    <t>土石方开挖及清运约900立方米，浆砌石280立方米,土方回填等</t>
  </si>
  <si>
    <t>项目完工后有效解决当地46户村民交通安全出行问题</t>
  </si>
  <si>
    <t>琴江镇濯坑村岭子、塘高等小组水渠修复</t>
  </si>
  <si>
    <t>混凝土水渠（80*80）长82、（40*40）长120M等</t>
  </si>
  <si>
    <t>保障周边48户192人生活住房安全</t>
  </si>
  <si>
    <t>琴江镇西外村长田、破塘等小组道路修复</t>
  </si>
  <si>
    <t>西外村</t>
  </si>
  <si>
    <t>新建挡土墙：M10浆砌石18.63立方（23米*0.5米*1.8米）
路面修复：C20混凝土18cm厚15平方（30米*5米）、破塘：C20混凝土18cm厚175平方（35米*5米）</t>
  </si>
  <si>
    <t>解决马齐、正比小组及琴江敬老院村民出行不方便问题及安全隐患问题</t>
  </si>
  <si>
    <t>琴江镇西外村马齐正比和东和西组长田组水陂项目</t>
  </si>
  <si>
    <t>新建长5M*宽1.9M*高2.1M水陂两座、C20混凝土挡土墙：新建长6M*宽1.5M*高1.8M水陂一座</t>
  </si>
  <si>
    <t>解决群众的农田灌溉，增加群众生产收入</t>
  </si>
  <si>
    <t>琴江镇西外村206国道-长田-亭子破损道路扩宽修复项目</t>
  </si>
  <si>
    <t>C20混凝土18cm厚11000平方（2200米*5米）</t>
  </si>
  <si>
    <t>解决长田、亭子、瑶前小组村民出行不方便问题及安全隐患问题</t>
  </si>
  <si>
    <t>琴江镇西外村嶂背饮水工程项目</t>
  </si>
  <si>
    <t>1个水源5m*5m*2.5m，蓄水池5*5*6，过滤池3m*3m*0.24m，一体化设备，PVC75给水管1867m、PVC50给水管1000m、PVC32给水管467m等</t>
  </si>
  <si>
    <t>解决嶂背小组安全饮水问题</t>
  </si>
  <si>
    <t>琴江镇西外村观仁-老寮，观仁-王家新建水渠项目</t>
  </si>
  <si>
    <t>混凝土水渠40*40*1400米</t>
  </si>
  <si>
    <t>解决观仁、老寮、王家群众的农田灌溉，增加群众生产收入</t>
  </si>
  <si>
    <t>琴江镇前江村坝里粮食生产基础配套设施项目</t>
  </si>
  <si>
    <t>前江村</t>
  </si>
  <si>
    <r>
      <rPr>
        <sz val="10"/>
        <rFont val="宋体"/>
        <charset val="134"/>
      </rPr>
      <t>机耕道1200m，泥水渠1500m，800×800涵管120个，500×500涵管30个，平整土地120亩，余土外运120m</t>
    </r>
    <r>
      <rPr>
        <sz val="10"/>
        <rFont val="宋体"/>
        <charset val="134"/>
      </rPr>
      <t>³</t>
    </r>
    <r>
      <rPr>
        <sz val="10"/>
        <rFont val="宋体"/>
        <charset val="134"/>
      </rPr>
      <t>。</t>
    </r>
  </si>
  <si>
    <t>促进粮食生产增收、便利村民出行、提升村民生活质量，美化村庄环境。</t>
  </si>
  <si>
    <t>琴江镇前江村南坑水陂修复项目</t>
  </si>
  <si>
    <t>水陂防渗漏混凝土挡水墙20m，防洪排水斜管15m，</t>
  </si>
  <si>
    <t>解决农户灌溉问题，促进农作物增产增收。</t>
  </si>
  <si>
    <t>琴江镇前江村王竹水陂防渗漏修复项目</t>
  </si>
  <si>
    <t>水陂防渗漏混凝土挡水墙35m。水陂清淤、余土外运120m³。</t>
  </si>
  <si>
    <t>琴江镇前江村南坑水库水渠修复项目</t>
  </si>
  <si>
    <t>80×80水渠3200m，排沙口10个。</t>
  </si>
  <si>
    <t>琴江镇前江村生活垃圾中转站基础配套设施建设</t>
  </si>
  <si>
    <r>
      <rPr>
        <sz val="10"/>
        <rFont val="宋体"/>
        <charset val="134"/>
      </rPr>
      <t>场地硬化300</t>
    </r>
    <r>
      <rPr>
        <sz val="10"/>
        <rFont val="宋体"/>
        <charset val="134"/>
      </rPr>
      <t>㎡</t>
    </r>
    <r>
      <rPr>
        <sz val="10"/>
        <rFont val="宋体"/>
        <charset val="134"/>
      </rPr>
      <t>，排水沟80m，运输车辆进出口道路硬化50</t>
    </r>
    <r>
      <rPr>
        <sz val="10"/>
        <rFont val="宋体"/>
        <charset val="134"/>
      </rPr>
      <t>㎡</t>
    </r>
    <r>
      <rPr>
        <sz val="10"/>
        <rFont val="宋体"/>
        <charset val="134"/>
      </rPr>
      <t>工作作业棚150</t>
    </r>
    <r>
      <rPr>
        <sz val="10"/>
        <rFont val="宋体"/>
        <charset val="134"/>
      </rPr>
      <t>㎡</t>
    </r>
    <r>
      <rPr>
        <sz val="10"/>
        <rFont val="宋体"/>
        <charset val="134"/>
      </rPr>
      <t xml:space="preserve">。
</t>
    </r>
  </si>
  <si>
    <t>项目建成后将解决前江村、大畲村、建上村、江背村垃圾转运集中收集困难问题。</t>
  </si>
  <si>
    <t>琴江镇前江村太阳能路灯项目</t>
  </si>
  <si>
    <t>太阳能路灯300盏。</t>
  </si>
  <si>
    <t>解决前江村村民居住、夜晚出行困难问题，美化亮化村庄。</t>
  </si>
  <si>
    <t>琴江镇前江村棣林组村庄整治</t>
  </si>
  <si>
    <t>路面硬化120m，外墙整治4800㎡，沉水井12个，污水管道铺设700m，水泥地面750㎡，水泥地面硬化800m³，檐阶水沟700m.</t>
  </si>
  <si>
    <t>提升村民居住环境，美化村庄环境。</t>
  </si>
  <si>
    <t>琴江镇前江村半山村庄整治</t>
  </si>
  <si>
    <t>外墙整治5000㎡，空坪硬化500㎡，路面硬化400㎡，污水管道铺设750m，檐阶水沟800m，波屋顶2000㎡，浆砌挡土墙200m³，沉水井10个。</t>
  </si>
  <si>
    <t>改善村民居住环境，美化村庄。</t>
  </si>
  <si>
    <t>琴江镇沔坊村排仔组屋门口水渠建设项目</t>
  </si>
  <si>
    <t>沔坊村</t>
  </si>
  <si>
    <t>灌溉水渠40*40，长400米等</t>
  </si>
  <si>
    <t>该项目建设后可改善70余亩农田灌溉，使农民增产增收，</t>
  </si>
  <si>
    <t>琴江镇沔坊村滴水寨山塘加固项目</t>
  </si>
  <si>
    <t>浆砌石混凝土，破损坝体附属设施等</t>
  </si>
  <si>
    <t>该项目建设后可以保障118户540人农田灌溉用水，保障村民住房安全</t>
  </si>
  <si>
    <t>琴江镇沔坊村荣塘组、白岭组道路硬化项目</t>
  </si>
  <si>
    <t>荣塘组道路硬化长330米、3米*0.18米;白岭组道路硬化长360米、3米*0.18米</t>
  </si>
  <si>
    <t>该项目建设后可方便234户1323人农机运输、外出务工、生活出行便利。提升生活环境</t>
  </si>
  <si>
    <t>琴江镇沔坊村祠堂小组村庄整治项目</t>
  </si>
  <si>
    <t>道路硬化750平方米、厚0.18米等</t>
  </si>
  <si>
    <t>该项目建设后可方便720户2849人农机运输、外出务工、生活出行便利。提升生活环境</t>
  </si>
  <si>
    <t>琴江镇沔坊村-入股琴江镇合作联社屋顶光伏项目</t>
  </si>
  <si>
    <t>琴江镇沔坊村荣塘组、红岭组道路硬化建设项目</t>
  </si>
  <si>
    <t>道路硬化380米、宽3.5米*0.18米等</t>
  </si>
  <si>
    <t>琴江镇沔坊村太阳能路灯安装项目</t>
  </si>
  <si>
    <t>308盏</t>
  </si>
  <si>
    <t>该项目建设后可方便738户2848人生活出行便利。提升生活环境</t>
  </si>
  <si>
    <t>琴江镇沔坊村店下组河堤建设项目</t>
  </si>
  <si>
    <t>900米立方米浆砌石</t>
  </si>
  <si>
    <t>该项目建设后可方便154户616人提升生活质量</t>
  </si>
  <si>
    <t>琴江镇沔坊村排仔组新建桥梁建设项目</t>
  </si>
  <si>
    <t>新建桥梁一座，长30米，宽3.5米</t>
  </si>
  <si>
    <t>该项目建设后可方便154户824人提升生活质量</t>
  </si>
  <si>
    <t>琴江镇沔坊村整村村内道路建设项目</t>
  </si>
  <si>
    <t>2983米，宽3.5米。厚0.18米</t>
  </si>
  <si>
    <t>该项目建设后可方便738户2848人农机运输、外出务工、生活出行便利。提升生活环境</t>
  </si>
  <si>
    <t>琴江镇大畲村荣和小组饮水工程</t>
  </si>
  <si>
    <t>大畲村</t>
  </si>
  <si>
    <t>横向打井深度230米，新修施工道路120平方米，施工道路检修1.5千米，PVC50给水管20米。</t>
  </si>
  <si>
    <t>琴江镇大畲村新村点道路硬化工程</t>
  </si>
  <si>
    <r>
      <rPr>
        <sz val="10"/>
        <rFont val="宋体"/>
        <charset val="134"/>
      </rPr>
      <t>道路硬化580</t>
    </r>
    <r>
      <rPr>
        <sz val="10"/>
        <rFont val="宋体"/>
        <charset val="134"/>
      </rPr>
      <t>㎡</t>
    </r>
    <r>
      <rPr>
        <sz val="10"/>
        <rFont val="宋体"/>
        <charset val="134"/>
      </rPr>
      <t>，涵管埋设130米（涵管内径1000mm)，路基土方挖掘260m</t>
    </r>
    <r>
      <rPr>
        <sz val="10"/>
        <rFont val="宋体"/>
        <charset val="134"/>
      </rPr>
      <t>³，小溪清淤整治1000米</t>
    </r>
  </si>
  <si>
    <t>消除道路安全隐患，提高交通便利性，美化村庄环境，提高村民生活环境及获得感。</t>
  </si>
  <si>
    <t>琴江镇大畲村栗山组、小屋组抽水灌溉工程</t>
  </si>
  <si>
    <t>PE110给水管380m，泵房一个，抽水泵一个等</t>
  </si>
  <si>
    <t>灌溉100余亩农田保证粮食生产，使村民增产增收，提高村民生活水平。</t>
  </si>
  <si>
    <t>琴江镇大畲村高寨、首塅、衍珠、吉东、下石、香火、田里小组农田灌溉工程</t>
  </si>
  <si>
    <t>农田灌溉供水保障设施建设</t>
  </si>
  <si>
    <t>PE160给水管2500米</t>
  </si>
  <si>
    <t>增加项目涉及7个小组农田灌溉水源，提高农田用水率，增加产能，同时保障干旱时节农田用水，提升群众满意度。</t>
  </si>
  <si>
    <t>琴江镇大畲村荣和、崖石黄土道路硬化</t>
  </si>
  <si>
    <t>道路长3000米，宽3.5米，厚0.18米，及错车道等</t>
  </si>
  <si>
    <t>该项目建设后可方便外出务工、生活出行便利。提升群众满意度。</t>
  </si>
  <si>
    <t>琴江镇大畲村香火组挡土墙建设</t>
  </si>
  <si>
    <t>挖土方（60m*0.15m*4.5m）135m3、木模板（68m*0.4m)27㎡、混凝土垫层（60m*4m*0.4m）96m3、C20混凝土挡墙，长60m，高3m，厚1m等</t>
  </si>
  <si>
    <t>保障周边37户147人生活住房安全</t>
  </si>
  <si>
    <t>琴江镇大畲村侧金组安全饮水工程</t>
  </si>
  <si>
    <t>PVC75给水管1600m、PVC50给水管1000m、PVC32给水管800m、取水池5m*5m*2.5m、过滤池3m*3m*2m等</t>
  </si>
  <si>
    <t>保障周边51户222人村民安全饮水</t>
  </si>
  <si>
    <t>琴江镇大畲村首塅组浸死潭防洪堤（道路护坡）</t>
  </si>
  <si>
    <t>M10浆砌石挡墙(长150m*宽0.8m*高2.5m)等</t>
  </si>
  <si>
    <t>保障周边94户370人生活安全、保障农田灌溉200余亩</t>
  </si>
  <si>
    <t>琴江镇大畲村下石组护坡挡土墙建设</t>
  </si>
  <si>
    <t>M10浆砌石挡墙、基础(长60m*宽0.8m*高3.5m)等</t>
  </si>
  <si>
    <t>保护良田道路，消除交通安全隐患，美化环境，提高群众满意度。</t>
  </si>
  <si>
    <t>琴江镇大畲村太阳能路灯安装项目</t>
  </si>
  <si>
    <t>公共照明设施</t>
  </si>
  <si>
    <t>大畲村黄家、寺坑、大夫、长塘、南江新增太阳能路灯88盏等；</t>
  </si>
  <si>
    <t>可有效改善大畲村108户村民安全出行、改善生产条件，美化乡村环境。</t>
  </si>
  <si>
    <t>琴江镇大畲村香火组钢筋混凝土挡土墙</t>
  </si>
  <si>
    <t>1.混凝土垫层0.1m*1.5m*90m
2.混凝土基础0.3m*1.5m*90m
3.混凝土挡墙0.4m*4.5m*90m
4.木模板安拆891㎡
5.钢筋9.8吨</t>
  </si>
  <si>
    <t>消除房屋安全隐患，美化村庄环境，提升村民满意度。</t>
  </si>
  <si>
    <t>琴江镇大畲村集体经济发展-入股琴江镇标准厂房</t>
  </si>
  <si>
    <t>琴江镇江背村刘家、排仔小组机耕道修建项目</t>
  </si>
  <si>
    <t>江背村</t>
  </si>
  <si>
    <t>1.土方填筑2000立方米路基借土填方，机械挖土装车、汽车运输 3公里、推平土方、机械碾压              2、混凝土涵管埋设内径600MM*50、800MM*50米；外购涵管、挖基坑、铺砂砾垫层、安装涵管、抹带、回填、养护等；      3、PVC160 给水管100米安装水管沟开挖、回填、安装工资及材料。</t>
  </si>
  <si>
    <t>解决2个小组99户的80余亩农田机械生产困难问题</t>
  </si>
  <si>
    <t>琴江镇江背村龙舌咀小组水陂修建项目</t>
  </si>
  <si>
    <r>
      <rPr>
        <sz val="10"/>
        <rFont val="宋体"/>
        <charset val="134"/>
      </rPr>
      <t>维修水陂2座，C20混凝土120m</t>
    </r>
    <r>
      <rPr>
        <sz val="10"/>
        <rFont val="宋体"/>
        <charset val="134"/>
      </rPr>
      <t>³</t>
    </r>
    <r>
      <rPr>
        <sz val="10"/>
        <rFont val="宋体"/>
        <charset val="134"/>
      </rPr>
      <t>及水渠修复等。</t>
    </r>
  </si>
  <si>
    <t>解决2个村2个小组102户的260亩农田灌溉及洪峰调节问题</t>
  </si>
  <si>
    <t>琴江镇江背村龙舌咀、石背小组水陂修建项目</t>
  </si>
  <si>
    <t>新建水陂1座230立方米；c20混泥沟盖板预制 （c20 混凝土沟盖板，钢筋，模板，安装及水渠修复等）。</t>
  </si>
  <si>
    <t>琴江镇江背村江三小组至206国道通组公路修建改造</t>
  </si>
  <si>
    <t>1.挖除旧路面 砼路面3600㎡，含挖、装、运1km           2、C20 混凝土面层，18CM 厚3600㎡，（购买材料并运进场、机械拌合、运输、摊铺、振捣、做面、切割灌缝、洒水养生）</t>
  </si>
  <si>
    <t>琴江镇江背村刘家、排仔小组公共设施提升项目</t>
  </si>
  <si>
    <t>1.地面硬化1000㎡，(原
土碾压，18CM 混凝土面)；原土碾压，C20 混凝土面层 。 2、M10 浆砌石挡墙、基础砌浆砌石，含挖基、排水管、伸缩缝、回填土（2m+0.8m）*3m/2=4.2m³；4.2m³*80m=336立方米</t>
  </si>
  <si>
    <t>琴江镇江背村石马塘小组公共设施提升项目</t>
  </si>
  <si>
    <t>1.地面硬化1800㎡，(原
土碾压，18CM 混凝土面)原土碾压，C20 混凝土面层 。               2、混凝土涵管埋设内径 300MM*80米；外购涵管、挖基坑、铺砂砾垫层、安装涵管、抹带、回填、养护等</t>
  </si>
  <si>
    <t>琴江镇江背村龙舌咀小组公共设施提升项目</t>
  </si>
  <si>
    <t>1.地面硬化800㎡，(原
土碾压，18CM 混凝土面)原土碾压，C20 混凝土面层 。               2、混凝土涵管埋设内径 500MM*200米外购涵管、挖基坑、铺砂砾垫层、安装涵管、抹带、回填、养护等。                3、土方填筑3000立方米（机械压实）土方采运 1km、压路机碾压。</t>
  </si>
  <si>
    <t>琴江镇江背村小型饮水工程</t>
  </si>
  <si>
    <t>PE50水管600米含配件，过滤池6立方米，水池10立方米，自动抽水设备1套，电缆及电表、水表等配套设施</t>
  </si>
  <si>
    <t>解决当地群众20户102人饮水安全问题，改善生活条件；</t>
  </si>
  <si>
    <t>琴江镇江背村集体经济-入股何坑屋顶光伏项目</t>
  </si>
  <si>
    <t>琴江镇何坑村沙背岭、大田、王东山、何坑农田灌溉涵管修复</t>
  </si>
  <si>
    <t>破除道路2处共21米，0.5*0.5涵管22米。水渠修复0.4m*0.4m、0.6m*0.6m\1m*1m，长310m米材料二次运输等。</t>
  </si>
  <si>
    <t>解决沙背岭、大田、王东山、何坑农田灌溉问题</t>
  </si>
  <si>
    <t>琴江镇何坑村新楼、楼背、楂山公路护坡建设</t>
  </si>
  <si>
    <r>
      <rPr>
        <sz val="10"/>
        <rFont val="宋体"/>
        <charset val="134"/>
      </rPr>
      <t>主干道石板丘公路护坡长100米：浆砌石135m</t>
    </r>
    <r>
      <rPr>
        <sz val="10"/>
        <rFont val="宋体"/>
        <charset val="134"/>
      </rPr>
      <t>³</t>
    </r>
    <r>
      <rPr>
        <sz val="10"/>
        <rFont val="宋体"/>
        <charset val="134"/>
      </rPr>
      <t>，开挖土方等</t>
    </r>
  </si>
  <si>
    <t>该项目实施后,可解决180余户720余人出行不方便问题及安全生产问题</t>
  </si>
  <si>
    <t>琴江镇何坑村王东山、何坑、茜江、兴何水渠建设</t>
  </si>
  <si>
    <t>新楼、楼背新建水渠1900m（40cm*40cm*10cm）350m（100cm*100cm*15cm）材料二次运输等。</t>
  </si>
  <si>
    <t>可使135户535人实现户均增收600元以上。</t>
  </si>
  <si>
    <t>琴江镇何坑村沙背岭桥建设</t>
  </si>
  <si>
    <t>沙背岭桥：长13m宽5米，安全等设施</t>
  </si>
  <si>
    <t>该项目实施后解决沙背岭、王东山、何坑、兴何、茜江、茜坑、大田组230余户920余人出行不方便问题及安全隐患问题</t>
  </si>
  <si>
    <t>琴江镇何坑村沙背岭河石里至征比凸里水渠建设</t>
  </si>
  <si>
    <t>新建水渠1000m（100cm*100cm*15cm），水陂2座长14米：上宽1M，下宽2M，高2M；涵管长15米：内径1米*1米；材料二次运输等。</t>
  </si>
  <si>
    <t>该项目实施后,可使110余户420余人受益</t>
  </si>
  <si>
    <t>琴江镇何坑村围下、兴何、茜坑、沙背岭组村庄整治</t>
  </si>
  <si>
    <t>1.围下组：浆砌石450m³，路面硬化245m³，空坪硬化：120㎡、清淤750m³；2、兴何组：浆砌石150m³，清淤150m³；3、茜坑组：浆砌石150m³，清淤170m³；4、沙背组：浆砌石87m³，路面硬化63㎡，空坪硬化：55㎡；5、沙垅里护坡长30M： 下宽;1M上宽0.5M，高：1.5M ，水渠30米0.3*0.3m，土方开挖，材料二次运输等。</t>
  </si>
  <si>
    <t>该项目实施后,可解决163余户650余人出行不方便问题及安全生产问题</t>
  </si>
  <si>
    <t>琴江镇何坑村兴何、何坑、茜坑、新楼组水渠建设</t>
  </si>
  <si>
    <t>新建竹子坝子水陂长5米：上宽0.6M，下宽1.5M，高1.5M；芋塘坑、竹山垅、老庵里水渠650m（40cm*40cm*10cm）塘尾里水渠100m（60cm*60cm*10cm）材料二次运输等。</t>
  </si>
  <si>
    <t>该项目实施后,可解决兴何、何坑、茜坑组农田灌溉问题，增加村民收入</t>
  </si>
  <si>
    <t>琴江镇桐坪村石壁组村庄整治</t>
  </si>
  <si>
    <t>桐坪村</t>
  </si>
  <si>
    <t>18cm道路硬化300米*3.5米等</t>
  </si>
  <si>
    <t>项目建成后可方便4个村民小组安全出行，方便生产生活，提升村容村貌</t>
  </si>
  <si>
    <t>340</t>
  </si>
  <si>
    <t>琴江镇桐坪村店下组上圳坑水毁水渠维修</t>
  </si>
  <si>
    <t>30*30水渠1000米，浆砌石100立方米等</t>
  </si>
  <si>
    <t>该项目为本村主干水渠，因地理条件差，多年被水冲刷后，水毁多处，项目急需维修，建成后可灌溉200余亩农田</t>
  </si>
  <si>
    <t>琴江镇桐坪村上椒组饮水工程项目</t>
  </si>
  <si>
    <t>PE32给水管1300米，PE50给水管1200米，砖砌过滤池1个，砖砌储水池1个等。</t>
  </si>
  <si>
    <t>琴江镇桐坪村樟古门组道路硬化</t>
  </si>
  <si>
    <t>道路硬化2500m*3.5m，300mm混凝土涵管20米，土石方运等</t>
  </si>
  <si>
    <t>琴江镇桐坪村楂坪组村庄整治项目</t>
  </si>
  <si>
    <t>12mm厚空坪硬化1200平方米等</t>
  </si>
  <si>
    <t>琴江镇桐坪村集体经济-入股何坑屋顶光伏项目</t>
  </si>
  <si>
    <t>998</t>
  </si>
  <si>
    <t>琴江镇建上村新屋道路硬化项目</t>
  </si>
  <si>
    <t>建上村</t>
  </si>
  <si>
    <t>农村道路建设（通组路）</t>
  </si>
  <si>
    <r>
      <rPr>
        <sz val="10"/>
        <color theme="1"/>
        <rFont val="宋体"/>
        <charset val="134"/>
      </rPr>
      <t>道路硬化810米*3.5，水涵30</t>
    </r>
    <r>
      <rPr>
        <sz val="10"/>
        <color theme="1"/>
        <rFont val="宋体"/>
        <charset val="134"/>
      </rPr>
      <t>∅</t>
    </r>
  </si>
  <si>
    <t>项目完工后有效解决当地21户村民出行方便</t>
  </si>
  <si>
    <t>琴江镇建上村邓家屋挡土墙建设项目</t>
  </si>
  <si>
    <r>
      <rPr>
        <sz val="10"/>
        <color theme="1"/>
        <rFont val="宋体"/>
        <charset val="134"/>
      </rPr>
      <t>浆结石挡土墙284m</t>
    </r>
    <r>
      <rPr>
        <sz val="10"/>
        <color indexed="8"/>
        <rFont val="宋体"/>
        <charset val="134"/>
      </rPr>
      <t>³</t>
    </r>
  </si>
  <si>
    <t>基础设施提升</t>
  </si>
  <si>
    <t>琴江镇建上村新村点至邓家屋雨污水管网建设</t>
  </si>
  <si>
    <t>120m污水管网及120m排水沟</t>
  </si>
  <si>
    <t>解决2个小组雨污混流问题，提升村庄环境。</t>
  </si>
  <si>
    <t>琴江镇建上村发展集体股份经济项目</t>
  </si>
  <si>
    <t>农村基础（含普惠性产业配套基础设施</t>
  </si>
  <si>
    <t>将资金入股琴江镇集体经济屋顶光伏发电项目，并划分约150kW装机规模的资产权属。</t>
  </si>
  <si>
    <t>壮大村集体经济</t>
  </si>
  <si>
    <t>琴江镇长天村寨下排至虎眼里水渠修复</t>
  </si>
  <si>
    <t>长天村</t>
  </si>
  <si>
    <t>40cm*40cm水渠650米，含施工便道二次搬运等。</t>
  </si>
  <si>
    <t>该项目建设后方便村民农田灌溉用水，农机运输带来增收致富。</t>
  </si>
  <si>
    <t>琴江镇长天村月里排山塘维修加固建设</t>
  </si>
  <si>
    <t>浆砌石挡墙840立方、清淤360立方，土方填筑</t>
  </si>
  <si>
    <t>该项目建设后方便村民农田灌溉用水80亩，带来增收致富。</t>
  </si>
  <si>
    <t>琴江镇长天村农田复耕整治项目</t>
  </si>
  <si>
    <t>40*40水渠450米。土地平整20亩</t>
  </si>
  <si>
    <t>该项目建设后增加村集体经济收入。</t>
  </si>
  <si>
    <t>琴江镇长天村寮子背、虎眼里水渠建设</t>
  </si>
  <si>
    <t>水渠40*40/1400米等</t>
  </si>
  <si>
    <t>琴江镇长天村余福嘴道路修复</t>
  </si>
  <si>
    <t>C25混凝土面层，20CM 厚，长600宽5米。</t>
  </si>
  <si>
    <t>该项目建设后消除村民出行安全隐患。</t>
  </si>
  <si>
    <t>琴江镇长天村村集体经济发展-入股琴江镇标准厂房</t>
  </si>
  <si>
    <t>琴江镇兴隆村街头小组村庄整治</t>
  </si>
  <si>
    <t>兴隆村</t>
  </si>
  <si>
    <t>道路硬化350平方米（含垫层）</t>
  </si>
  <si>
    <t>解决街头小组村民农业生产、出行不方便问题及安全隐患问题</t>
  </si>
  <si>
    <t>琴江镇兴隆村白莲小区河道整治项目</t>
  </si>
  <si>
    <t>土方石开挖及清运，浆砌石护坡640立方</t>
  </si>
  <si>
    <t>解决白莲小区河道安全隐患</t>
  </si>
  <si>
    <t>琴江镇兴隆村朱家围通组公路项目</t>
  </si>
  <si>
    <t>道路硬化2200平方米（含垫层），机械挖土方，土石方运等，</t>
  </si>
  <si>
    <t>解决朱家围村民农业生产、出行不方便问题及安全隐患问题</t>
  </si>
  <si>
    <t>琴江镇兴隆村上井小组村庄整治项目</t>
  </si>
  <si>
    <t>道路硬化600平方米（含垫层），机械挖土方，土石方运等，</t>
  </si>
  <si>
    <t>解决上井小组村民农业生产、出行不方便问题及安全隐患问题</t>
  </si>
  <si>
    <t>琴江镇小别村烤烟房建设</t>
  </si>
  <si>
    <t>小別村</t>
  </si>
  <si>
    <t>烤烟房三座（规格为10m*2.8m83.5m)及附属工作房</t>
  </si>
  <si>
    <t>发展烟草种植产业，壮大村集体经济，带动村民就业</t>
  </si>
  <si>
    <t>琴江镇小别村大塘排村集体脐橙产业群道路硬化</t>
  </si>
  <si>
    <t>脐橙基地产业路：长1700米，宽3.5米，厚0.18米，垫层厚0.1米，简易工作及配套设施等。</t>
  </si>
  <si>
    <t>促进产业路沿线300亩脐橙产业发展，通过改善交通状况，提高生产效率，促进增产增收，每年预计节约成本和增加收益共计15万元，同时保障村民生产出行安全。</t>
  </si>
  <si>
    <t>琴江镇小别村全村田间水渠修复</t>
  </si>
  <si>
    <t>修复30*30规格水渠800m，40*40规格300m等</t>
  </si>
  <si>
    <t>修复因洪灾冲毁的田间水渠，保障全村农田水利灌溉。</t>
  </si>
  <si>
    <t>琴江镇小别村柿树下、大塘排、上窝背村庄整治项目</t>
  </si>
  <si>
    <t>小别村</t>
  </si>
  <si>
    <r>
      <rPr>
        <sz val="10"/>
        <rFont val="宋体"/>
        <charset val="134"/>
      </rPr>
      <t>空坪整治3000</t>
    </r>
    <r>
      <rPr>
        <sz val="10"/>
        <rFont val="宋体"/>
        <charset val="134"/>
      </rPr>
      <t>㎡</t>
    </r>
    <r>
      <rPr>
        <sz val="10"/>
        <rFont val="宋体"/>
        <charset val="134"/>
      </rPr>
      <t>，空坪硬化500</t>
    </r>
    <r>
      <rPr>
        <sz val="10"/>
        <rFont val="宋体"/>
        <charset val="134"/>
      </rPr>
      <t>㎡</t>
    </r>
    <r>
      <rPr>
        <sz val="10"/>
        <rFont val="宋体"/>
        <charset val="134"/>
      </rPr>
      <t>；步行道长200m宽2m；水塘清淤200m</t>
    </r>
    <r>
      <rPr>
        <sz val="10"/>
        <rFont val="宋体"/>
        <charset val="134"/>
      </rPr>
      <t>³</t>
    </r>
    <r>
      <rPr>
        <sz val="10"/>
        <rFont val="宋体"/>
        <charset val="134"/>
      </rPr>
      <t>，破损路面修复500</t>
    </r>
    <r>
      <rPr>
        <sz val="10"/>
        <rFont val="宋体"/>
        <charset val="134"/>
      </rPr>
      <t>㎡</t>
    </r>
    <r>
      <rPr>
        <sz val="10"/>
        <rFont val="宋体"/>
        <charset val="134"/>
      </rPr>
      <t>；路面扩宽130</t>
    </r>
    <r>
      <rPr>
        <sz val="10"/>
        <rFont val="宋体"/>
        <charset val="134"/>
      </rPr>
      <t>㎡</t>
    </r>
    <r>
      <rPr>
        <sz val="10"/>
        <rFont val="宋体"/>
        <charset val="134"/>
      </rPr>
      <t>；浆砌石水渠100m，浆砌石道路护坡300m</t>
    </r>
    <r>
      <rPr>
        <sz val="10"/>
        <rFont val="宋体"/>
        <charset val="134"/>
      </rPr>
      <t>³</t>
    </r>
    <r>
      <rPr>
        <sz val="10"/>
        <rFont val="宋体"/>
        <charset val="134"/>
      </rPr>
      <t>；砖砌挡墙长800m。</t>
    </r>
  </si>
  <si>
    <t>改善村民生产生活出行条件，解决道路安全隐患，提升人居环境条件。</t>
  </si>
  <si>
    <t>琴江镇小别村柿树下、大塘排、上窝背人居环境整治项目</t>
  </si>
  <si>
    <r>
      <rPr>
        <sz val="10"/>
        <rFont val="宋体"/>
        <charset val="134"/>
      </rPr>
      <t>庭院整治5000</t>
    </r>
    <r>
      <rPr>
        <sz val="10"/>
        <rFont val="宋体"/>
        <charset val="134"/>
      </rPr>
      <t>㎡</t>
    </r>
    <r>
      <rPr>
        <sz val="10"/>
        <rFont val="宋体"/>
        <charset val="134"/>
      </rPr>
      <t>，废弃土方清运2000m</t>
    </r>
    <r>
      <rPr>
        <sz val="10"/>
        <rFont val="宋体"/>
        <charset val="134"/>
      </rPr>
      <t>³</t>
    </r>
    <r>
      <rPr>
        <sz val="10"/>
        <rFont val="宋体"/>
        <charset val="134"/>
      </rPr>
      <t>；30</t>
    </r>
    <r>
      <rPr>
        <sz val="10"/>
        <rFont val="宋体"/>
        <charset val="134"/>
      </rPr>
      <t>㎝</t>
    </r>
    <r>
      <rPr>
        <sz val="10"/>
        <rFont val="宋体"/>
        <charset val="134"/>
      </rPr>
      <t>×30</t>
    </r>
    <r>
      <rPr>
        <sz val="10"/>
        <rFont val="宋体"/>
        <charset val="134"/>
      </rPr>
      <t>㎝</t>
    </r>
    <r>
      <rPr>
        <sz val="10"/>
        <rFont val="宋体"/>
        <charset val="134"/>
      </rPr>
      <t>排水沟600m，60</t>
    </r>
    <r>
      <rPr>
        <sz val="10"/>
        <rFont val="宋体"/>
        <charset val="134"/>
      </rPr>
      <t>㎝</t>
    </r>
    <r>
      <rPr>
        <sz val="10"/>
        <rFont val="宋体"/>
        <charset val="134"/>
      </rPr>
      <t>×60</t>
    </r>
    <r>
      <rPr>
        <sz val="10"/>
        <rFont val="宋体"/>
        <charset val="134"/>
      </rPr>
      <t>㎝</t>
    </r>
    <r>
      <rPr>
        <sz val="10"/>
        <rFont val="宋体"/>
        <charset val="134"/>
      </rPr>
      <t>排水沟300m；排污暗沟、窨井管网200m，地下污水存储池48m</t>
    </r>
    <r>
      <rPr>
        <sz val="10"/>
        <rFont val="宋体"/>
        <charset val="134"/>
      </rPr>
      <t>³</t>
    </r>
    <r>
      <rPr>
        <sz val="10"/>
        <rFont val="宋体"/>
        <charset val="134"/>
      </rPr>
      <t>；河道疏浚清淤3000m</t>
    </r>
    <r>
      <rPr>
        <sz val="10"/>
        <rFont val="宋体"/>
        <charset val="134"/>
      </rPr>
      <t>³</t>
    </r>
    <r>
      <rPr>
        <sz val="10"/>
        <rFont val="宋体"/>
        <charset val="134"/>
      </rPr>
      <t>。</t>
    </r>
  </si>
  <si>
    <t>琴江镇小别村集-入股琴江镇合作联社屋顶光伏项目</t>
  </si>
  <si>
    <r>
      <rPr>
        <sz val="10"/>
        <color theme="1"/>
        <rFont val="宋体"/>
        <charset val="134"/>
      </rPr>
      <t>琴江镇小别村仙坛</t>
    </r>
    <r>
      <rPr>
        <sz val="10"/>
        <color theme="1"/>
        <rFont val="宋体"/>
        <charset val="134"/>
      </rPr>
      <t>坵</t>
    </r>
    <r>
      <rPr>
        <sz val="10"/>
        <color theme="1"/>
        <rFont val="宋体"/>
        <charset val="134"/>
      </rPr>
      <t>大坑垄新建水渠项目</t>
    </r>
  </si>
  <si>
    <r>
      <rPr>
        <sz val="10"/>
        <rFont val="宋体"/>
        <charset val="134"/>
      </rPr>
      <t>小</t>
    </r>
    <r>
      <rPr>
        <sz val="10"/>
        <rFont val="宋体"/>
        <charset val="134"/>
      </rPr>
      <t>別</t>
    </r>
    <r>
      <rPr>
        <sz val="10"/>
        <rFont val="宋体"/>
        <charset val="134"/>
      </rPr>
      <t>村</t>
    </r>
  </si>
  <si>
    <t>新建40x40灌溉水渠500
m，二次运输500m。</t>
  </si>
  <si>
    <t>改善53亩农田灌溉问题，带动农户增产增收。</t>
  </si>
  <si>
    <t>琴江镇小别村柿树下大窝里新建水陂水渠项目</t>
  </si>
  <si>
    <t xml:space="preserve">新建水陂长16m*面宽1.5m*底宽2m*高3m。80*80排洪沟150m，二次运输200m。
</t>
  </si>
  <si>
    <t>屏山镇</t>
  </si>
  <si>
    <t>屏山镇新坊村桃树组村庄整治项目</t>
  </si>
  <si>
    <t>新坊村</t>
  </si>
  <si>
    <t>透水砖铺设260平方米，路面硬化152平方米，空坪硬化260平方米，新建水陂一座约(1.8m+1.5m)*5m*1.1m，水沟约150米，路灯18盏，浆砌石挡墙306立方米.</t>
  </si>
  <si>
    <t>方便群众出行，完善基础设施，提升群众幸福感保障水稻生产。</t>
  </si>
  <si>
    <t>屏山镇新坊村上坝组村庄整治项目</t>
  </si>
  <si>
    <t>新建公厕一座，浆砌石160立方米，路灯18盏，地板铺垫450平方米。</t>
  </si>
  <si>
    <t>提升群众幸福感，防止耕地流失。</t>
  </si>
  <si>
    <t>屏山镇新坊村澎塘水库脚下高标准农田水渠建设项目</t>
  </si>
  <si>
    <t>澎塘水库脚下高标准农田水渠硬化1000米*40*40，护坡浆砌石80立方米，涵管填埋20米</t>
  </si>
  <si>
    <t>保障灌溉用水，带动农户发展水稻种植</t>
  </si>
  <si>
    <t>屏山镇新坊村蔬菜大棚边河堤建设项目</t>
  </si>
  <si>
    <t>新坊村茶坑大棚蔬菜旁护坡浆砌石4860立方米，涵管填埋36米</t>
  </si>
  <si>
    <t>保障蔬菜大棚种植不受洪涝灾害，增加大棚产值</t>
  </si>
  <si>
    <t>屏山镇新富村新屋组至老356国道、祠堂组路面破损重修项目</t>
  </si>
  <si>
    <t>新富村</t>
  </si>
  <si>
    <t>破损路面修复800平方米，路面破碎800平方米，装运水泥块160立方米，400cm涵管10米。500cm涵管10米，减速带一条，路面升高1.5米，大约1000立方米山皮石填方，稳定层800平方米，砂砾垫层800平方米。祠堂组陈仪长家门口至新356国道，破损路面改造扩宽100米，需建设浆砌石挡土墙约40立方米，陈发根家门口至新356国道破损路面改造102米</t>
  </si>
  <si>
    <t>完善基础设施，增加群众获得感和幸福感</t>
  </si>
  <si>
    <t>屏山镇新富村驼背组、旗岭组大洋组、竹子组灌溉水渠项目</t>
  </si>
  <si>
    <t xml:space="preserve"> 1.驼背组，农田灌溉水渠，0.4米*0.4米，长约1500米，有二次运输；                           2.旗岭组农田灌溉水渠，0.4米*0.4米，长约300米。
3.大洋组0.8*0.8m水渠建设，长约110M
4.竹子组灌溉水渠0.4*0.4M长约400米</t>
  </si>
  <si>
    <t>保障群众发展产业，为260户农户每户增收800元</t>
  </si>
  <si>
    <t>屏山镇新富村王山组陈仪波门口道路硬化项目</t>
  </si>
  <si>
    <t>1.塘背组空坪硬化500平方米，祝山组900平方米、旗岭组600平方米，</t>
  </si>
  <si>
    <t>保障群众出行安全，提高幸福感</t>
  </si>
  <si>
    <t>屏山镇新富村断头路（长排组至驼背组）硬化项目</t>
  </si>
  <si>
    <t>1.新富村断头路（长排至驼背组）硬化1000米*3米。</t>
  </si>
  <si>
    <t>屏山镇新富村新屋组老水渠改建项目</t>
  </si>
  <si>
    <t>1.新建400*400水渠570米，其中350米因机械无法作业需要手工拆除和新建。
2.祠堂组原40*40CM水渠改建约100M
3.王山组陈式昌屋后水渠新建约100M
4.店门组水渠0.4*0.4*400M</t>
  </si>
  <si>
    <t>解决灌溉用水问题，带动200户农户提高收入1000元</t>
  </si>
  <si>
    <t>旗岭组农田灌溉水渠，0.6米*0.6米，长约1200米。</t>
  </si>
  <si>
    <t>解决灌溉用水问题，带动230户农户提高收入1000元</t>
  </si>
  <si>
    <t>屏山镇新富村店门组、王山组、旗岭组灌溉水渠项目</t>
  </si>
  <si>
    <t xml:space="preserve">      1.王山组，农田灌溉水渠，0.4米*0.4米，长约1600米；                           </t>
  </si>
  <si>
    <t>保障群众发展产业，为204户农户每户增收1000元</t>
  </si>
  <si>
    <t>屏山镇新富村新屋组新建电排项目</t>
  </si>
  <si>
    <t>泵房一座，60立方米储水池一座，150cmPE管道800米，土方开挖及回填，铁栏栅，电动机及38kW水泵电机、电柜、进水渠、挡土墙，闸阀等配套设施。</t>
  </si>
  <si>
    <t>完善基础设施</t>
  </si>
  <si>
    <t>屏山镇万盛村上坑、河鹿、桐际下、黄墩上灌溉水渠项目</t>
  </si>
  <si>
    <t>万盛村</t>
  </si>
  <si>
    <t>上坑至河鹿、桐际下至黄墩上水渠修复，规格：40厘米*40厘米约950米；油料陂、湖坑陂、辽子排水渠维修加固：浆砌石60米³。</t>
  </si>
  <si>
    <t>解决灌溉用水，为农户增产增收约800元</t>
  </si>
  <si>
    <t>屏山镇万盛村富硒蔬菜基地节水灌溉工程项目</t>
  </si>
  <si>
    <t>新建一处节水灌溉工程，含PE水管200#，铺设3000米，PE管110#，铺设700米，150米³水池一座，离心泵泵房、电线等配套实施。</t>
  </si>
  <si>
    <t>保障灌溉用水，促进产业发展</t>
  </si>
  <si>
    <t>屏山镇万盛村欺子岭、坳头垅新建排洪渠项目</t>
  </si>
  <si>
    <t>屏山镇万盛村欺子岭亭子至水库、坳头垅新建排洪渠400米，混凝土排洪渠80cm*80cm*15cm。</t>
  </si>
  <si>
    <t>屏山镇万盛村坳头至鹅湖高速桥底平整、铺设透水砖项目</t>
  </si>
  <si>
    <t>屏山镇万盛村坳头至鹅湖高速桥平整场地、铺设透水砖2500平方米</t>
  </si>
  <si>
    <t>保障村民出行安全，方便村民生活，提升群众满意度、安全感。</t>
  </si>
  <si>
    <t>屏山镇万盛村全村路灯安装项目</t>
  </si>
  <si>
    <t>全村主干道路安装路灯80盏</t>
  </si>
  <si>
    <t>屏山镇万盛村周陂至河鹿河堤护岸清淤项目</t>
  </si>
  <si>
    <t>万盛村周陂至河鹿河堤护岸清淤长约200米4500米³，浆砌石约1450米³。</t>
  </si>
  <si>
    <t>解决大棚、农田受淹问题，保障河道畅通及促进产业发展</t>
  </si>
  <si>
    <t>屏山镇河东村正比岭至烂泥垅、黄朝栋PE管铺设项目</t>
  </si>
  <si>
    <t>河东村</t>
  </si>
  <si>
    <t>1.PE管3500米；2.三通弯头30个；3.球阀30个；4.储水池5个；5.土方开挖及回填。</t>
  </si>
  <si>
    <t>屏山镇河东村小溪背管道延伸项目</t>
  </si>
  <si>
    <t>1.PE管1500米；2.三通弯头20个；3.球阀10个；4.储水池2个；5.土方开挖及回填。</t>
  </si>
  <si>
    <t>屏山镇河东村干头陂烤房升级改造项目</t>
  </si>
  <si>
    <t>农产品加工销售</t>
  </si>
  <si>
    <t>加工业</t>
  </si>
  <si>
    <t xml:space="preserve">1.4座烤房设备更新；2.楼板加盖屋顶约500平方； 3.内墙粉刷约450平方；                    </t>
  </si>
  <si>
    <t>屏山镇河东村黄朝栋新建4座烤房项目</t>
  </si>
  <si>
    <t>1.新建烤房4座(烤房面积约50平方、工作坪约20平方及机电配套设备等），</t>
  </si>
  <si>
    <t>屏山镇河东村红石背电站进水渠拓宽及提升项目</t>
  </si>
  <si>
    <t>1.混凝土挡土墙380m*2m*1.2m;2.浆砌石100m*2m*1.2m;3.土方开挖及回填；4.铁栏栅；5.储水池、水泵改造及PE管道；</t>
  </si>
  <si>
    <t>屏山镇河东村坝尾灌溉电排升级改造项目</t>
  </si>
  <si>
    <t>PE200给水管1500m，电动机、以及38kW水泵电机、电柜、进水渠、挡土墙、储水池、土方开挖、闸阀等配套设施。</t>
  </si>
  <si>
    <t>屏山镇河东村小溪背村庄整治项目</t>
  </si>
  <si>
    <t>破损路面修复：长3000米、宽4.5米、厚0.18米</t>
  </si>
  <si>
    <t>屏山镇河东村红石背至坝尾水渠加固项目</t>
  </si>
  <si>
    <t>水渠加固：长约5000米、加高约0.2米</t>
  </si>
  <si>
    <t>屏山镇河东村井边、岭背村庄整治</t>
  </si>
  <si>
    <t>公共场地硬化300平方、透水砖800平方、水沟1000米、挡土墙200立方、太阳能路灯20盏、土方开挖及回填等</t>
  </si>
  <si>
    <t>屏山镇罗陂村下罗、溪背组新建电排项目</t>
  </si>
  <si>
    <t>罗陂村</t>
  </si>
  <si>
    <t>1.下罗组电排，37KW，160PE管1800米，水池、机房、水井等。2.溪背组电排，11KW，160PE管300米，水池、机房、水井等。</t>
  </si>
  <si>
    <t>解决村民灌溉用水，提升群众幸福感。</t>
  </si>
  <si>
    <t>屏山镇罗陂村全村水渠新建项目</t>
  </si>
  <si>
    <t>1.大岭、塘坑、左手等小组水渠新建2115米，40CM*50CM。2.礼立水渠新建130米，80CM*100CM。</t>
  </si>
  <si>
    <t>屏山镇罗陂村大岭、高塘组接PE给水管和大岭小型水桥项目</t>
  </si>
  <si>
    <t>1.大岭组接160PE管1200米。2.高塘组接160PE管950米。3.大岭组小型水桥，长10米，宽1.5米，高4.5米。</t>
  </si>
  <si>
    <t>屏山镇罗陂村金塘、胜塘、艳溪组损坏路面重修项目</t>
  </si>
  <si>
    <t>重建</t>
  </si>
  <si>
    <t>1.艳溪、胜塘、金塘组损坏路面重修长541米，宽4.5米。2.金塘组路边挡土墙40立方米。</t>
  </si>
  <si>
    <t>屏山镇罗陂村大岭、左手等小组通户路硬化和空坪硬化项目</t>
  </si>
  <si>
    <t>1.大岭、左手、高塘、礼立等组通户路硬化长490米，宽3.5米。2.柴古组空坪硬化550平方米。3.左手组路边建挡土墙132立方米。</t>
  </si>
  <si>
    <t>屏山镇罗陂村新屋、艳溪、高塘、礼立建挡土墙和金塘组小型桥梁建设项目</t>
  </si>
  <si>
    <t>村庄整治</t>
  </si>
  <si>
    <t>1.新屋、礼立、高塘、艳溪组建挡土墙738立方米。2.清淤1200立方米。3.金塘组建设小型桥梁长16米，宽4米。</t>
  </si>
  <si>
    <t>屏山镇罗陂村安装路灯项目</t>
  </si>
  <si>
    <t>1.全村通组路安装太阳能路灯150盏。</t>
  </si>
  <si>
    <t>屏山镇屏山村上游组、竹首组，井岗组环境整治升级改造项目</t>
  </si>
  <si>
    <t>屏山村</t>
  </si>
  <si>
    <t xml:space="preserve">1.道路硬化440㎡（126*3.5）（上游组）；空坪硬化2600平方米（竹首组2000平方米，上游组130平方米，上马70平方米，干英400平方米）
2.混凝土现浇挡土墙200立方米；（上游130立方米，上马11立方米，枫树52立方米，张家11立方米）                3.井岗组水塘浆砌石180立方米
4.排水涵管长300米（涵管0.5m）（竹首）；                            5.路灯15盏（杆式）3盏（壁式）                                                       6.沉井12个（竹首）,                                         </t>
  </si>
  <si>
    <t>屏山镇屏山村竹山组篮球场周边基础设施提升建设</t>
  </si>
  <si>
    <t>1.道路硬化660平方米（竹山）                    2.排水沟9米*0.4米，钢筋混凝土盖板6平方米 （竹山）                                                              3.排水沟600米*0.4米*0.4米 （竹山） 4.空坪硬化1200米（竹山）</t>
  </si>
  <si>
    <t>屏山镇屏山村竹山组江背等基础设施提升建设</t>
  </si>
  <si>
    <t xml:space="preserve">1.水塘挡土墙500立方米（竹山） 2. 路灯30盏  （竹山）             3.江背路道路改造提升500每平方米（另加破损道路，土石方运输）                    </t>
  </si>
  <si>
    <t>屏山镇屏山村镜面组，水尾组，中村组新风组水渠，上塘加固项目</t>
  </si>
  <si>
    <t>1.水渠改造提升：50米*0.8米*0.8米（书院20米，下坪30米），1060米*0.3米*0.3米（水尾），470米*0.4米*0.4米（下坪40米，井岗400米烟草站30米）2.镜面组新建机耕道592米*1.5米 3. 山塘加固：浆砌石215立方米（书院，新风，中村）4.下田板：2米*1米*2块 （流班）5.新建水渠：450米*0.4米*0.4米（镜面），80米*0.3米*0.3米  （中村）6.电排5处</t>
  </si>
  <si>
    <t>保障群众发展产业，为591户农户增收800元以上</t>
  </si>
  <si>
    <t>屏山镇屏山村张家组、陈家组、新屋组镜面组水渠改造提升项目</t>
  </si>
  <si>
    <t xml:space="preserve">1.水渠改造提升：1900米*0.4米*0.4米（新屋陈家，张家，镜面）                  </t>
  </si>
  <si>
    <t>屏山镇屏山村文峰灌溉高管及水渠建设</t>
  </si>
  <si>
    <t>修复</t>
  </si>
  <si>
    <t>屏山村文峰高管水利设备修复 1.进水管150镀锌管*9m 1  50kW电动水泵*1 大小头*1  DN150闸阀（铸铁手轮明杆）*1  水管水泵等全套设备   2.水渠920m*0.8m*0.8m 260m*0.4m*0.4m  涵管0.8m*0.8m*100m</t>
  </si>
  <si>
    <t>保障灌溉用水，带动1500户4500人发展水稻种植每户增收600元,完善基础设施，增加群众获得感和幸福感</t>
  </si>
  <si>
    <t>屏山镇山下村高灌水轮泵更换</t>
  </si>
  <si>
    <t>山下村</t>
  </si>
  <si>
    <t>水轮泵60-4一台，安装，高灌水渠维修30米，河道清淤1000立方米</t>
  </si>
  <si>
    <t>保障350亩农田发展产业，保农业保障农户农田灌溉</t>
  </si>
  <si>
    <t>屏山镇山下村梅树垅大路边、拱桥边，农田灌溉水渠维修项目</t>
  </si>
  <si>
    <t>1..C20混凝土90立方米；</t>
  </si>
  <si>
    <t>保障灌溉用水，带动40户发展种植业每户增收1000元</t>
  </si>
  <si>
    <t>屏山镇山下村全村建道路维修项目</t>
  </si>
  <si>
    <t>挖除旧路面，道路硬化，c20水泥厚0.18米，长800米，宽4.5 米。</t>
  </si>
  <si>
    <t>排除安全隐患，改善路面，方便群众出行，增加群众获得感和幸福感</t>
  </si>
  <si>
    <t>屏山镇山下村祠堂、新屋、洋滩PE管铺设项目</t>
  </si>
  <si>
    <t>1.PE管200，150米；2.PE管160，500米</t>
  </si>
  <si>
    <t>保障灌溉用水，带动70户发展种养殖业每户增收1000元</t>
  </si>
  <si>
    <t>屏山镇山下村栗斜排洋滩、车上、小组山塘维修加固项目</t>
  </si>
  <si>
    <t>1.C20混凝土300立方米，池塘清淤1000立方米；</t>
  </si>
  <si>
    <t>保障灌溉用水，带动30户发展种养殖业每户增收1000元</t>
  </si>
  <si>
    <t>屏山镇山下村新屋组、栗斜排组、洋滩组、马齐塘组机耕道新建项目</t>
  </si>
  <si>
    <t>1.机耕道长1000米3米宽</t>
  </si>
  <si>
    <t>保障农机通行，带动100户发展种植业每户增收1000元</t>
  </si>
  <si>
    <t>屏山镇山下村洋滩组、马齐塘、梅树垅栗斜排、祠堂、老屋、新屋组村庄整治项目</t>
  </si>
  <si>
    <t>空坪硬化3000平方米，其他基础设施。</t>
  </si>
  <si>
    <t>改善村庄环境，增加群众获得感和幸福感</t>
  </si>
  <si>
    <t>屏山镇长江村集体经济厂房建设项目</t>
  </si>
  <si>
    <t>长江村</t>
  </si>
  <si>
    <t>市场建设和农村物流</t>
  </si>
  <si>
    <t>钢结构厂房2000平方米</t>
  </si>
  <si>
    <t>增加村集体经济收入。</t>
  </si>
  <si>
    <t>屏山镇长江村上案新建水渠及水陂维修项目</t>
  </si>
  <si>
    <t>上案新建40*40混凝土水渠500米，水陂维修加高合计：8.2万元。</t>
  </si>
  <si>
    <t>带动产业发展。</t>
  </si>
  <si>
    <t>屏山镇长江村官桥陶金坑村庄整治项目</t>
  </si>
  <si>
    <t>挡土墙440立方米，破损路面维修110平方，空坪硬化300平方米。</t>
  </si>
  <si>
    <t>屏山镇长江村官厅村庄整治项目</t>
  </si>
  <si>
    <t>挡土墙160立方米，0.4*0.4混凝土水渠260米,空坪硬化300平方米。</t>
  </si>
  <si>
    <t>屏山镇长江村官厅付背路面扩宽项目</t>
  </si>
  <si>
    <t>混凝土路面硬化扩宽长260米，宽1.5米，共390平方；挡土墙900立方米，空坪硬化300平方米。</t>
  </si>
  <si>
    <t>屏山镇长江村付背机耕道及水渠和电排站等基础设施项目</t>
  </si>
  <si>
    <t>新建钢筋混凝土机耕桥长13米*宽3米，40*40混凝土水渠420米，300米混凝土水渠维修，电排站1座，160PE管道长度400米，电杆2条,三厢电线80米。</t>
  </si>
  <si>
    <t>屏山镇长江村木桥头店下塅水渠新建和水陂维修加高项目</t>
  </si>
  <si>
    <t xml:space="preserve">木桥头下山坝水陂维修加高、钢筋、混凝土，新建水渠60*60、550米.新建40*40米水渠220米。
</t>
  </si>
  <si>
    <t>屏山镇长溪村红石咀等组电排项目</t>
  </si>
  <si>
    <t>长溪村</t>
  </si>
  <si>
    <t>电动机1台*22千瓦，水泵1台，新建机房，PE110CM*水管1500米，水池3m*3m*3m,主干渠修复40cm*40cm*1000米.</t>
  </si>
  <si>
    <t>保障东边片区4个小组560亩农田发展产业，确保农业保障农户农田灌溉</t>
  </si>
  <si>
    <t>屏山镇长溪村欺石坑，转沙排，农田灌溉水渠新建项目</t>
  </si>
  <si>
    <t>1.灌溉水渠40*40*1000米；</t>
  </si>
  <si>
    <t>保障灌溉用水，带动35户发展种植业每户增收1100元</t>
  </si>
  <si>
    <t>屏山镇长溪村鸦鹊坑山塘加固项目</t>
  </si>
  <si>
    <t>1.C20混凝土720立方米；2.清淤1000立方米。</t>
  </si>
  <si>
    <t>保障东边片区4个小组560亩农田发展产业，确保农业保障农户农田灌溉。</t>
  </si>
  <si>
    <t>屏山镇长溪村祠堂组、祠堂背组池塘维修加固项目</t>
  </si>
  <si>
    <t>1.浆砌石挡土墙860立方米，池塘清淤10000立方米；</t>
  </si>
  <si>
    <t>保障灌溉用水，带动39户发展种养殖业每户增收1100元</t>
  </si>
  <si>
    <t>屏山镇长溪村排上组、上龙胫组山塘维修加固项目</t>
  </si>
  <si>
    <t>1.排上组岭背垅里山塘新建浆砌石挡土墙115立方米，山塘清淤1000立方米；2.上龙胫下楼子背山塘新建浆砌石挡土墙145立方米，山塘清淤1200立方米；</t>
  </si>
  <si>
    <t>保障灌溉用水，带动55户发展种植业每户增收1100元</t>
  </si>
  <si>
    <t>屏山镇长溪村全村新建道路项目</t>
  </si>
  <si>
    <t>道路硬化，c20水泥厚0.18米，长1.5千米，宽 3.5 米。</t>
  </si>
  <si>
    <t>改善环境面貌，方便群众出行，增加群众获得感和幸福感</t>
  </si>
  <si>
    <t>屏山镇长溪村牌坊组，南厅组村庄整治项目</t>
  </si>
  <si>
    <t>1.牌坊组，南厅组空坪硬化30000平方米，2，通组路500M*3.5M*18CM=1750平方米，污水水沟300M,其他基础设施。</t>
  </si>
  <si>
    <t>保障村民出行安全</t>
  </si>
  <si>
    <t>屏山镇长溪村祠堂组光伏发电</t>
  </si>
  <si>
    <t>1.在原长溪小学屋顶、保障房屋顶安装光伏发电，预计1800平方米。</t>
  </si>
  <si>
    <t>增加村集体收入</t>
  </si>
  <si>
    <t>屏山镇亨田村邓家坳山塘修复项目</t>
  </si>
  <si>
    <t>亨田村</t>
  </si>
  <si>
    <t>邓家坳山塘修复：25米宽1米厚4米高浆砌石，填100立方土方</t>
  </si>
  <si>
    <t>保障40亩灌溉用水为86户增收2万元以上</t>
  </si>
  <si>
    <t>屏山镇亨田村长坑垅电排管道延伸项目</t>
  </si>
  <si>
    <t>长坑垅电排管道（DN160管道）延伸铺设约600米</t>
  </si>
  <si>
    <t>保障80亩高标准农田灌溉用水5万元以上</t>
  </si>
  <si>
    <t>屏山镇亨田村磜下垅水陂项目</t>
  </si>
  <si>
    <t>水陂宽度25米，高度6米，厚度10米</t>
  </si>
  <si>
    <t>保障岗上组60户50亩农田增收2万元以上</t>
  </si>
  <si>
    <t>屏山镇亨田村斜排组引水渠项目</t>
  </si>
  <si>
    <t>1.斜排垅农田灌溉水渠0.4米*0.4米760米，0.6米*0.6米100米。2.瓦瑶下农田灌溉水渠0.4米*0.4米260米</t>
  </si>
  <si>
    <t>改善30亩土地用水灌溉用水，群众增收1万元以上</t>
  </si>
  <si>
    <t>屏山镇亨田村赖家通组公路项目</t>
  </si>
  <si>
    <t>扩建1米宽0.2米厚50米路面，新建4.5米宽0.2米厚150米水泥路面，挡阻墙1.5米高0.8米厚40米宽</t>
  </si>
  <si>
    <t>完善基础设施确保群众出入安全</t>
  </si>
  <si>
    <t>屏山镇亨田村新屋组引水渠项目</t>
  </si>
  <si>
    <t>1.邓家坳农田灌溉水渠，0.4米*0.4米267米。2.禾树排农田灌溉水渠0.4米*0.4米100米。</t>
  </si>
  <si>
    <t>保障群众农用灌溉用水提高农产品增收1万元以上</t>
  </si>
  <si>
    <t>屏山镇亨田村廖马塘修复农田灌溉水陂修复项目</t>
  </si>
  <si>
    <t>1.廖马塘山塘修复560立方米；2.水渠新建120米，规格0.4米*0.4米；3.混凝土挡水墙600立方米；4.清淤1000立方米</t>
  </si>
  <si>
    <t>保障群众农用灌溉用水提高农产品增收3万元以上</t>
  </si>
  <si>
    <t>屏山镇亨田村秋口百公咀电排项目</t>
  </si>
  <si>
    <t>村内小型水利设施PE200型号水管1000米左右、30千瓦电动机1台、机房1座、70号铝线400米、启动柜1只、打井1座、闸阀8只。</t>
  </si>
  <si>
    <t>屏山镇亨田村王铁组道路修复项目</t>
  </si>
  <si>
    <t>2000平方路面修复，钩机破碎面2000平方，装运水泥块400立方米。</t>
  </si>
  <si>
    <t>改善群众出行，提高百姓安全感。</t>
  </si>
  <si>
    <t>屏山镇亨田村中屋组道路修复项目</t>
  </si>
  <si>
    <t>2300平方路面修复，钩机破碎面2300平方，装运水泥块460立方米。</t>
  </si>
  <si>
    <t>屏山镇页背村机耕桥梁附属工程项目</t>
  </si>
  <si>
    <t>页背村</t>
  </si>
  <si>
    <t>1.龙塘里、土楼里两座桥四边浆砌石挡土墙建设约262.2立方米。2.水泥砂浆抹面45.6平方米。3.借土填方约220方。4.边沟水渠0.4M*0.4M，约62米，300MM水泥涵管3个，沉井1个。</t>
  </si>
  <si>
    <t>屏山镇页背村破损道路翻新建设项目</t>
  </si>
  <si>
    <t>1.梨子排三岔路口至李坑门口通组路翻新建设长约695米。</t>
  </si>
  <si>
    <t>屏山镇页背村水稻产业发展配套水渠项目</t>
  </si>
  <si>
    <t xml:space="preserve"> 1.白沙排石桥垅新建水排水渠1m*1m,长380m，涵管埋设1m*1m,长2m，涵管埋设0.6m*0.6m,长20m。                            2.海罗背水渠0.6m*0.6m,长280m，水泥盖板0.8m*2m。</t>
  </si>
  <si>
    <t>解决灌溉排洪排水问题，带动170户农户提高收入约1000元</t>
  </si>
  <si>
    <t>屏山镇页背村龙塘里、黄坑垅等小组水渠项目</t>
  </si>
  <si>
    <t>1.龙塘里黄坑垅新建排洪水渠0.8m*0.8m，长529米</t>
  </si>
  <si>
    <t>保障群众发展产业，带动112户农户提高收入约1200元</t>
  </si>
  <si>
    <t>屏山镇页背村新丰、白沙排、欺山下、龙塘等小组水渠项目</t>
  </si>
  <si>
    <t>1.新丰组枫坑垅新建水渠0.6m*0.6m,长200m，新丰组盘龙窝、背城龙新建水渠0.4m*0.4m，长760m.       2.白沙排横垅新建水渠0.4m*0.4m,长500米。涵管埋设1m*1m，涵管埋设0.6m*0.6m,长20m。     3.欺山下组新建水渠0.4m*0.4m,长490米。     4.龙塘组水渠延伸新建0.4m*0.4m,长200米（二次运输）。</t>
  </si>
  <si>
    <t>解决灌溉用水问题，带动160户农户提高收入约1000元</t>
  </si>
  <si>
    <t>屏山镇页背村余家湾道路维修项目</t>
  </si>
  <si>
    <t>1.长溪便民亭至余家湾道路扩宽长3.1km*1.5米，土方开挖、借土填方、涵管埋设、砌挡土墙、砂石垫底整平、混泥浇捣。</t>
  </si>
  <si>
    <t>方便群众出行，减缓交通压力，保障道路交通安全，提高居民幸福感。</t>
  </si>
  <si>
    <t>屏山镇胜利村迳里等4个小组新建机耕桥</t>
  </si>
  <si>
    <t>胜利村</t>
  </si>
  <si>
    <t>1.迳里、外屋、团结、大坪共修建机耕桥3*5共9座</t>
  </si>
  <si>
    <t>方便农业机械化操作，带动产业发展。</t>
  </si>
  <si>
    <t>屏山镇胜利村付井等3个小组灌溉水渠</t>
  </si>
  <si>
    <t>1.付井小组新建40*40水渠300米。
2.外屋小组新建40*40水渠600米。
3.岽下小组新建40*40水渠400米。</t>
  </si>
  <si>
    <t>屏山镇胜利村大坪等3个小组灌溉水陂</t>
  </si>
  <si>
    <t xml:space="preserve">1.大坪小组新建高4.5M*长6M*宽2M小型灌溉水陂1座。
2.红岩小组新建高4.5M*长6M*宽2M小型灌溉水陂1座。
3.外屋小组新建高4.5M*长6M*宽2M小型灌溉水陂1座。
</t>
  </si>
  <si>
    <t>屏山镇胜利村东风小组新建灌溉电排</t>
  </si>
  <si>
    <t>东风小组新建电排一座，160PE给水管1600m，含电机设备、线路、离心水泵、钢管、电柜、阀门、管理房、水井等配套设施。</t>
  </si>
  <si>
    <t>屏山镇胜利村迳里等5个小组新建浆砌石挡土墙</t>
  </si>
  <si>
    <t xml:space="preserve">1.迳里小组新建浆砌石挡土墙120立方米。
2.付井小组新建浆砌石挡土墙100立方米。
3.里屋小组新建浆砌石挡土墙410立方米。
4.岽下小组新建浆砌石挡土墙600立方米。
5.外屋小组新建浆砌石挡土墙200立方米。
</t>
  </si>
  <si>
    <t>保障群众出行安全，提高幸福感。</t>
  </si>
  <si>
    <t>屏山镇胜利村付井等4个小组掏空、破损路面修复</t>
  </si>
  <si>
    <t>1.付井小组破损路面修复3.5*130*0.18约460平方米。
2.外屋小组破损路面修3.5*180*0.18630平方米。
3.岽下小组破损路面修复3.5*230*0.18约800平方米。
4.红岩掏空路面修复3.5*86*0.18约300平方米。</t>
  </si>
  <si>
    <t>屏山镇胜利村迳里组路面硬化</t>
  </si>
  <si>
    <t>迳里组断头路打通硬化约1500平方米（C20混凝土面层，18公分厚430米）；</t>
  </si>
  <si>
    <t>屏山镇胜利村安装路灯</t>
  </si>
  <si>
    <t>全村主干道路安装路灯70盏</t>
  </si>
  <si>
    <t>屏山镇万盛村月山、排上小组农业生产机耕桥</t>
  </si>
  <si>
    <t xml:space="preserve">农村道路建设（通村路、通户路、小型桥梁等）
</t>
  </si>
  <si>
    <t>月山、排上组新建2座机耕桥长15m高2.3m宽1m两边桥墩基础约89m³，桥面长15m宽7.8m厚度高0.3m约60m³。</t>
  </si>
  <si>
    <t>方便农业机械化操作，带动产业发展。解决脱贫（监测）户78户289人安全出行,改善生产生活条件。</t>
  </si>
  <si>
    <t>屏山镇长溪村莲塘组、庐岗背、池塘维修加固，空坪硬化</t>
  </si>
  <si>
    <t>挡土墙680立方米，空坪硬化1000平方米</t>
  </si>
  <si>
    <t>大由乡</t>
  </si>
  <si>
    <t>大由乡濯龙村西坑组、马面组、坝上组水陂建设</t>
  </si>
  <si>
    <t>濯龙村</t>
  </si>
  <si>
    <t>西坑水陂修复一座，长12米，底宽2米，面宽1米，高2.5米，新建水渠40cm*40cm长656米，机湖组新建40cm*40cm水渠长500米，水陂修复一座，长8米，底宽2米，面宽1米，高2.5米，坝上组水陂修复一座，长5米，底宽2米，面宽1米，高2.5米，新建水渠30米。</t>
  </si>
  <si>
    <t>解决西坑、湾坑、岩前、寨下、坝上、马面等小组脱贫（监测）户23户115人430亩农田水利灌溉问题。</t>
  </si>
  <si>
    <t>大由乡濯龙村新建烤房</t>
  </si>
  <si>
    <t>烟叶发展</t>
  </si>
  <si>
    <t>新建新式烤房6座</t>
  </si>
  <si>
    <t>解决18户90人烟农烤烟难题，户均增收6.7万，带动就业30人。</t>
  </si>
  <si>
    <t>大由乡濯龙村陈家排、下村、岩前组村庄整治</t>
  </si>
  <si>
    <t>陈家排水沟60cm*60cm长120米，沟底部改造加盖板，下村污水井重建，岩前组污水沟40cm*40cm长200米，路面硬化宽3.5米长350米。</t>
  </si>
  <si>
    <t>改善陈家、下村、岩前周边群众50余户居住环境。</t>
  </si>
  <si>
    <t>大由乡濯龙村西坑-湾坑通组桥</t>
  </si>
  <si>
    <t>西坑-湾坑通组桥1座，河梯混凝土挡土墙高2.5米面宽1.5米，长2.5米。机耕便桥河梯高1.5米，长2米，面宽1米。</t>
  </si>
  <si>
    <t>提升西坑、、湾坑村民出行安全系数，方便村民耕作，节省绕路时间。</t>
  </si>
  <si>
    <t>大由乡兰田村新建烤烟房</t>
  </si>
  <si>
    <t>兰田村</t>
  </si>
  <si>
    <t>新建新能源6座烤烟房及设备</t>
  </si>
  <si>
    <t>解决120亩烟叶烘烤，农民产业每年增收60万元，带动就业岗位20余人。壮大村集体经济收入。</t>
  </si>
  <si>
    <t>大由乡兰田村新屋组村庄整治建设项目</t>
  </si>
  <si>
    <t>新屋空坪硬化600㎡;挡土墙270m³；周围人居环境整治1200㎡等。</t>
  </si>
  <si>
    <t>解决脱贫（监测）户20户66日常出行及生活居住条件，提高生活水平；</t>
  </si>
  <si>
    <t>大由乡兰田村新建店下电排、下罗组水渠</t>
  </si>
  <si>
    <t>兰田村店下新建电排一座，30千瓦机主滤芯水泵一套及配套设施，管网160PV管网450米，机房，引电150米；1米高、宽1米、厚10厘米、长100米水渠。</t>
  </si>
  <si>
    <t>解决脱贫（监测）户19户75人120亩农田水利灌溉问题，改善生产条件，增产增收</t>
  </si>
  <si>
    <t>大由乡兰田村狗脚小组至杉子坑水库道路硬化</t>
  </si>
  <si>
    <t>狗脚小组至杉子坑水库新建道路长1500米，宽3.5米的道路。</t>
  </si>
  <si>
    <t>解决脱贫（监测）户68户301人安全出行,改善生产生活条件；</t>
  </si>
  <si>
    <t>大由乡兰田村新建老石电排</t>
  </si>
  <si>
    <t>30千瓦机主滤芯水泵一套及配套设施，管网160PV管网450米，机房，引电150米。</t>
  </si>
  <si>
    <t>解决脱贫（监测）户20户78人130亩农田水利灌溉问题，改善生产条件，增产增收</t>
  </si>
  <si>
    <t>大由乡兰田村蛤蟆塘、店下、井坑、杉子坑新建道路</t>
  </si>
  <si>
    <t>蛤蟆塘、店下、井坑、杉子坑新建道路1000余米，宽3.5米。</t>
  </si>
  <si>
    <t>解决并保障4户32人安全出行问题。</t>
  </si>
  <si>
    <t>大由乡兰田村村部至寨下香火堂新建道路</t>
  </si>
  <si>
    <t>兰田村部至寨下香火堂公路1500米、宽3.5米。</t>
  </si>
  <si>
    <t>解决脱贫（监测）户70户310人安全出行,改善生产生活条件；</t>
  </si>
  <si>
    <t>大由乡兰田村土楼组道路硬化</t>
  </si>
  <si>
    <t>道路硬化200米、桥一座7M*4M。</t>
  </si>
  <si>
    <t>大由乡兰田村寨下组道路硬化</t>
  </si>
  <si>
    <t>道路硬化1500米</t>
  </si>
  <si>
    <t>大由乡兰田村新建屋顶光伏</t>
  </si>
  <si>
    <t>兰田村新建屋顶光伏81kW</t>
  </si>
  <si>
    <t>大由乡下伊村旗杆组墩上新建电排</t>
  </si>
  <si>
    <t>下伊村</t>
  </si>
  <si>
    <t>旗杆组墩上新建电排，电动机功率7.5千瓦，PE110给水管长300米</t>
  </si>
  <si>
    <t>农田水利：保障农田排水30亩</t>
  </si>
  <si>
    <t>大由乡下伊村瓦田组墩上新建水渠</t>
  </si>
  <si>
    <t>大由乡下伊村瓦田组墩上40*40水渠1500米</t>
  </si>
  <si>
    <t>农田水利：解决脱贫（监测）户8户36人50亩农田水利灌溉问题，</t>
  </si>
  <si>
    <t>大由乡下伊村至河斜村沙湾道路硬化</t>
  </si>
  <si>
    <t>路面硬化长2公里，宽3.5米</t>
  </si>
  <si>
    <t xml:space="preserve">村庄基础设施建设提升；解决过往行人通行。
</t>
  </si>
  <si>
    <t>大由乡下伊村新屋组油寮坑新建便桥1座</t>
  </si>
  <si>
    <t>大由乡下伊村新屋组油寮坑便桥1座</t>
  </si>
  <si>
    <t>改善生产条件：便于农业机械耕作农田，涉及农田20亩</t>
  </si>
  <si>
    <t>大由乡下伊村旱坑组新建水渠、生产便桥</t>
  </si>
  <si>
    <t>大由乡下伊村旱坑组水陂一座，40*40水渠800m</t>
  </si>
  <si>
    <t>农田水利：解决脱贫（监测）户9户42人40亩农田水利灌溉问题，</t>
  </si>
  <si>
    <t>大由乡下伊村南坑组新建水渠</t>
  </si>
  <si>
    <t>大由乡下伊村南坑组40*40水渠2000m</t>
  </si>
  <si>
    <t>农田水利：解决脱贫（监测）户6户22人40亩农田水利灌溉问题，</t>
  </si>
  <si>
    <t>大由乡下伊村天井组新建水渠</t>
  </si>
  <si>
    <t>大由乡下伊村天井组40*40水渠500m</t>
  </si>
  <si>
    <t>农田水利：解决脱贫（监测）户4户16人30亩农田水利灌溉问题，</t>
  </si>
  <si>
    <t>大由乡下伊村屋顶光伏发电</t>
  </si>
  <si>
    <t>光伏发电</t>
  </si>
  <si>
    <t>下伊村新建屋顶光伏81kW</t>
  </si>
  <si>
    <t>增加集体收入</t>
  </si>
  <si>
    <t>大由乡下伊村杜仲种植</t>
  </si>
  <si>
    <t>下伊村塘角窝及下坑子种植杜仲30亩</t>
  </si>
  <si>
    <t>大由乡下伊村上棚夹背河堤修复</t>
  </si>
  <si>
    <t>下伊村上棚夹背，浆砌石长160米，宽1米，高3米。</t>
  </si>
  <si>
    <t>解决群众农田水利灌溉问题。</t>
  </si>
  <si>
    <t>大由乡罗田村新屋、新基、梨树、黄泥、余庆新建道路</t>
  </si>
  <si>
    <t>罗田村</t>
  </si>
  <si>
    <t>新建道路宽3.5米*长600米</t>
  </si>
  <si>
    <t>解决群众农田交通出行问题。</t>
  </si>
  <si>
    <t>大由乡罗田村上屋新建水渠</t>
  </si>
  <si>
    <t>40CM*40CM*1200米</t>
  </si>
  <si>
    <t>大由乡罗田村新建交通便桥</t>
  </si>
  <si>
    <t>桥宽6米*高4米</t>
  </si>
  <si>
    <t>大由乡罗田村苦竹、双水新建水渠</t>
  </si>
  <si>
    <t>双水新建40CM*40CM*200米，苦竹新建40CM*40CM*300米</t>
  </si>
  <si>
    <t>大由乡罗田村外山新建水渠</t>
  </si>
  <si>
    <t>40CM*40CM*800米</t>
  </si>
  <si>
    <t>大由乡罗田村外山新建河堤浆砌石</t>
  </si>
  <si>
    <t>长500米*宽1米*高3.2米</t>
  </si>
  <si>
    <t>大由乡罗田村新建屋顶光伏</t>
  </si>
  <si>
    <t>罗田村新建屋顶光伏81kW</t>
  </si>
  <si>
    <t>带动村集体增收5万。</t>
  </si>
  <si>
    <t>大由乡罗田村杜仲种植项目</t>
  </si>
  <si>
    <t>罗田村种植杜仲种植50亩</t>
  </si>
  <si>
    <t>大由乡河斜村新建烤烟房</t>
  </si>
  <si>
    <t>河斜村</t>
  </si>
  <si>
    <t>新建2座烤烟房及配套设备</t>
  </si>
  <si>
    <t>解决烟农烤烟难题，户均增收4万，带动就业10人。</t>
  </si>
  <si>
    <t>大由乡河斜村新建山地鸡养殖基地</t>
  </si>
  <si>
    <t>新设水、路、电三通1500米，水泥砖鸡舍1000平方等</t>
  </si>
  <si>
    <t>发展产业，增加村集体经济收入。</t>
  </si>
  <si>
    <t>大由乡河斜村竹山组祠堂下、春头排新建电排工程</t>
  </si>
  <si>
    <t>竹山组祠堂下新建电排，卧式离心泵扬尘60米一套，PE管道110CM,三相四线电线120米，机房一座、竹山组春头排新建电排，卧式离心泵扬尘60米一套，PE管道110CM,三相四线电线100米，机房一座</t>
  </si>
  <si>
    <t>大由乡河斜村坝上组村庄整治</t>
  </si>
  <si>
    <t>空坪硬化300平方，破碎路面重修700平方，排水沟60cm*60cm260米等</t>
  </si>
  <si>
    <t>改善坝上周边群众58余户居住环境。</t>
  </si>
  <si>
    <t>大由乡河斜村新建屋顶光伏项目</t>
  </si>
  <si>
    <t>河斜村新建屋顶光伏81kW</t>
  </si>
  <si>
    <t>大由乡河斜村坝上新建生产便桥</t>
  </si>
  <si>
    <t>新建机耕道便桥，桥面宽4米，长度20米，及其附属设施</t>
  </si>
  <si>
    <t>大由乡河斜村瑶坪至坝上河堤修复</t>
  </si>
  <si>
    <t>浆砌石长1500m*1.5m*2m</t>
  </si>
  <si>
    <t>大由乡河斜村上屋组、青山组、长岭组罗家屋、油罗组水渠建设项目</t>
  </si>
  <si>
    <t>上屋组高标农田水渠连接水陂水渠60CM*60CM长90米、青山组高标农田水渠连接水陂60CM*60CM长70米、长岭组罗家屋水渠40CM*40CM长140米、油罗组水渠40CM*40CM长300米</t>
  </si>
  <si>
    <t>大由乡河斜村罗屋水渠道（电站旁）</t>
  </si>
  <si>
    <t>罗屋水渠道（电站旁）40CM*40长1400米</t>
  </si>
  <si>
    <t>大由乡河斜村合江组乌石山、竹溪组杉子湾水渠建设项目</t>
  </si>
  <si>
    <t>合江组水渠40CM*40CM长700米、竹溪组杉子湾水渠40CM*40CM长450米</t>
  </si>
  <si>
    <t>大由乡河斜村竹山组水渠白树排、芹坑、木堂坑支渠</t>
  </si>
  <si>
    <t>竹山组水渠白树排、芹坑、木堂坑支渠40CM*40CM长1050米</t>
  </si>
  <si>
    <t>大由乡入股杜仲种植项目</t>
  </si>
  <si>
    <t>将约21亩杜仲种植产业基地项目资金入股农林水企业</t>
  </si>
  <si>
    <t>带动河斜村村集体每年增收4.08万元。</t>
  </si>
  <si>
    <t>大由乡王沙村石舍至坳上水渠修复建设项目</t>
  </si>
  <si>
    <t>王沙村</t>
  </si>
  <si>
    <t>王沙村石舍至坳上新建水渠1m*1m长600米、pe管110mm铺设长780米。</t>
  </si>
  <si>
    <t>解决脱贫（监测）户20户80人100亩农田水利灌溉问题，改善生产条件，增产增收；</t>
  </si>
  <si>
    <t>大由乡王沙村沿岭、里垅、上大新建水渠</t>
  </si>
  <si>
    <t>沿岭门口至石沙门口新建40cm*40cm水渠长190米；里垅新建40cm*40cm水渠长200米；云州门口至沙公边新建40cm*40cm水渠长320米等</t>
  </si>
  <si>
    <t>解决脱贫（监测）户23户117人300亩农田水利灌溉问题，改善生产条件，增产增收；</t>
  </si>
  <si>
    <t>大由乡王沙村角公坑、塘排、下东新建水渠项目</t>
  </si>
  <si>
    <t>角公坑组新建40cm*40cm水渠长350米；塘排里新建40cm*40cm水渠长30米，混凝土涵管dn500mm长6m，路面混凝土拆除长3.5m，宽1.5m；塘排里至上旱新建水渠40cm*40cm长500m(上石组)。</t>
  </si>
  <si>
    <t>解决脱贫（监测）户16户76人360亩农田水利灌溉问题，改善生产条件，增产增收；</t>
  </si>
  <si>
    <t>大由乡王沙村官主垄、张家小组新建水渠建设项目</t>
  </si>
  <si>
    <t>王沙村排背至塘尾坝新建水渠e管110mm铺设长1000米，新建官主垄水渠40cm*40cm水渠长200米；</t>
  </si>
  <si>
    <t>解决脱贫（监测）户10户50人40亩农田水利灌溉问题，改善生产条件，增产增收；</t>
  </si>
  <si>
    <t>大由乡王沙村张二小组新建道路项目</t>
  </si>
  <si>
    <t>张二家道路硬化长500m，宽3.5m，40cm*40cm排水沟500m，浆砌石挡土墙160m³等。</t>
  </si>
  <si>
    <t>解决脱贫（监测）户4户18人15户，改善生产条件，增产增收；</t>
  </si>
  <si>
    <t>大由乡王沙村鹅形垄水渠维修</t>
  </si>
  <si>
    <t>原鹅形垄水渠部分倒塌导致农田破坏，需重新维修合计600米。</t>
  </si>
  <si>
    <t>农田水利：解决脱贫（监测）户20户58人130亩农田问题，改善生产条件，增产增收；</t>
  </si>
  <si>
    <t>大由乡王沙村下大岭至大窝里的泥路需扩宽硬化</t>
  </si>
  <si>
    <t>道路路基开挖长500米，宽5m，C20砼道路硬化长500m，宽3.5m。</t>
  </si>
  <si>
    <t>解决群众机械设备进出进行农业耕作，促进农户种植积极性，带动农业生产。</t>
  </si>
  <si>
    <t>大由乡王沙村石沙、坳上新建水渠</t>
  </si>
  <si>
    <t>吊东坑至新屋哑石新建60cm*60cm水渠长1100米；凤树陇至上金塘新建40cm*40cm水渠长600米；夯破里白公塘新建60cm*60cm水渠长800米等</t>
  </si>
  <si>
    <t>大由乡王沙村大水里坳上至石窝安铺设灌溉水管项目</t>
  </si>
  <si>
    <t>pe管110mm铺设长1500米。</t>
  </si>
  <si>
    <t>解决脱贫（监测）户13户53人103亩农田水利灌溉问题，改善生产条件，增产增收；</t>
  </si>
  <si>
    <t>大由乡王沙村啣泥坳上至牛山垄底水渠改建</t>
  </si>
  <si>
    <t>啣泥坳上至牛山垄底水渠改建60cm*60cm水渠长1300米；</t>
  </si>
  <si>
    <t>解决脱贫（监测）户15户68人120亩农田水利灌溉问题，改善生产条件，增产增收；</t>
  </si>
  <si>
    <t>大由乡王沙村沿岭背烤房屋顶安装光伏</t>
  </si>
  <si>
    <t>沿岭背村集体烤房屋顶安装光伏81千瓦。</t>
  </si>
  <si>
    <t>增收村集体经济收入。</t>
  </si>
  <si>
    <t>大由乡王沙村熊家新建烤房防漏项目</t>
  </si>
  <si>
    <t>烤房楼板漏水，导致烟农烤烟困难，熊家新建烤房三座做防漏树脂瓦</t>
  </si>
  <si>
    <t>促进烟草产业发展，解决烤房不足问题，增加烟农收入。</t>
  </si>
  <si>
    <t>大由乡水南村新建屋顶光伏项目</t>
  </si>
  <si>
    <t>水南村</t>
  </si>
  <si>
    <t>水南村新建屋顶光伏130kW</t>
  </si>
  <si>
    <t>有效增加村级集体经济收入年产值10.5万余元，提升改善民生实力。</t>
  </si>
  <si>
    <t>大由乡水南村新建烤烟房项目</t>
  </si>
  <si>
    <t>提升产业发展，帮助烟农烘烤难题，增加村民收入。</t>
  </si>
  <si>
    <t>大由乡水南村新建王泥坵电排</t>
  </si>
  <si>
    <t>新建电排一座，三相电线280米，11公分pu 
管道320米</t>
  </si>
  <si>
    <t>提升产业发展，解决190亩农田灌溉困境，增强抗旱能力，保障农业丰收。</t>
  </si>
  <si>
    <t>大由乡水南村新建石坝电排</t>
  </si>
  <si>
    <t>新建电排一座，三相电线380米，11公分pu 
管道420米</t>
  </si>
  <si>
    <t>提升产业发展，解决150亩农田灌溉困境，增强抗旱能力，保障农业丰收。</t>
  </si>
  <si>
    <t>大由乡水南村乌石背、下新屋、上石排新建水渠</t>
  </si>
  <si>
    <t>乌石背新建水渠40cm*40cm长1000m；下新屋新建水渠30cm*30cm长200m、上石排新建水渠0.4m*0.4m 长300米</t>
  </si>
  <si>
    <t>农田水利：解决脱贫（监测）户48户421人120亩农田水利灌溉问题，改善生产条件，增产增收；</t>
  </si>
  <si>
    <t>大由乡水南村新建旗形排电排</t>
  </si>
  <si>
    <t>新建电排一座，三相电线380米，11公分pu 
管道130米</t>
  </si>
  <si>
    <t>提升产业发展，解决160亩农田灌溉困境，增强抗旱能力，保障农业丰收。</t>
  </si>
  <si>
    <t>大由乡水南村新建温地崬小组通组路、里村小组机耕桥</t>
  </si>
  <si>
    <t>混凝土机耕桥，规格：长4米*宽：3.5*高：2.2米，石赛里路基塌方，维修加固，砌挡土墙52立方米，硬化路面100平方米，</t>
  </si>
  <si>
    <t>里村小组机耕道因小溪把小组内农田分隔成东西两片，涉及周边五小组的村民耕种及农机通行，建设机耕桥后，大幅度提升村民耕种效率和周边村民的出行需求。</t>
  </si>
  <si>
    <t>大由乡水南村新建枫树垅排水渠</t>
  </si>
  <si>
    <t>混凝土1米*1米排水渠，长200米；混凝土0.8*0.8水渠，长280米；0.6*0.6混凝土水渠200米</t>
  </si>
  <si>
    <t>保障下新组，罗汉小组、上石小组的农田农业排洪及灌溉，确保农业生产稳定</t>
  </si>
  <si>
    <t>大由乡水南村新建乌石背王泥水渠</t>
  </si>
  <si>
    <t>混凝土1米*1米排水渠，长350米；混凝土0.8*0.8水渠，长200米；</t>
  </si>
  <si>
    <t>保障乌石组，王泥组、瑶下小组，前屋小组的农田农业排洪及灌溉，确保农业生产稳定</t>
  </si>
  <si>
    <t xml:space="preserve">大由乡水南村新建里村-广福公路路面硬化      </t>
  </si>
  <si>
    <t>路面硬化长500米、宽3.5米，50cm口径涵管8只。</t>
  </si>
  <si>
    <t>提升温地崬、里村、石舍等五个小组村民出行耕作及广福寺朝拜香客的出行便利</t>
  </si>
  <si>
    <t>大由乡高背村大乌电排工程项目</t>
  </si>
  <si>
    <t>高背村</t>
  </si>
  <si>
    <t>新建22kW电排一座，管道约长1300米</t>
  </si>
  <si>
    <t>预计可灌溉大乌小组农田300亩</t>
  </si>
  <si>
    <t>大由乡高背村濑田大岭岽水渠工程项目</t>
  </si>
  <si>
    <t>新建濑田大岭岽水渠长1000米，规格60*60</t>
  </si>
  <si>
    <t>可使小组农户受益，可灌溉农田120余亩</t>
  </si>
  <si>
    <t>大由乡高背村新厅下水渠工程项目</t>
  </si>
  <si>
    <t>新建新厅水渠长500米，规格60*60</t>
  </si>
  <si>
    <t>可使小组农户受益，可灌溉农田100余亩</t>
  </si>
  <si>
    <t>大由乡高背村新建烤烟房</t>
  </si>
  <si>
    <t>新建3座烤烟房及配套设备</t>
  </si>
  <si>
    <t>大由乡高背村村部及乌墩坑村集体烤房屋顶安装光伏</t>
  </si>
  <si>
    <t>建设面积630平方米，用板235块、每块板640瓦，合计150千瓦。</t>
  </si>
  <si>
    <t>有效增加村级集体经济收入年产值6万余元，提升改善民生实力。</t>
  </si>
  <si>
    <t>大由乡高背村老厅西塘至凉亭水渠工程项目</t>
  </si>
  <si>
    <t>老厅西塘至凉亭水渠长1000米，规格60*60</t>
  </si>
  <si>
    <t>预计可灌溉老厅组农田300余亩</t>
  </si>
  <si>
    <t>大由乡高背村老厅衔泥垄里至梅窝凉亭水渠工程项目</t>
  </si>
  <si>
    <t>老厅西塘至凉亭水渠长1500米，规格60*60</t>
  </si>
  <si>
    <t>大由乡高背村老厅硬背至衔泥垄段上水渠工程项目</t>
  </si>
  <si>
    <t>硬背至衔泥垄段上水渠长460米，规格60*60</t>
  </si>
  <si>
    <t>预计可灌溉老厅组、濑田段上农田410余亩</t>
  </si>
  <si>
    <t>大由乡高背村枣树下铁炉坑水渠工程项目</t>
  </si>
  <si>
    <t>新建铁炉坑水渠长1200米，规格60*60，新建枣树下水渠长200米，规格40*40</t>
  </si>
  <si>
    <t>预计可灌溉小组内农田面积300余亩</t>
  </si>
  <si>
    <t>大由乡高背村枣树下胡光坝水渠工程项目</t>
  </si>
  <si>
    <t>新建胡光坝水渠长900米，规格40*40</t>
  </si>
  <si>
    <t>大由乡高背村濑田桥—蛇头咀段河道治理与河堤加固工程项目</t>
  </si>
  <si>
    <t>河堤加固长1200米*高3米宽1.2米（浆砌石），河道清淤长500米*宽12米*高0.5米</t>
  </si>
  <si>
    <t>解决脱贫（监测）户130户及全村人口用水安全，带动相关产业发展。</t>
  </si>
  <si>
    <t>大由乡高背村仙下落坑山塘堤坝维修加固工程项目</t>
  </si>
  <si>
    <t>山塘堤坝维修加固长30米宽2.5米高3米</t>
  </si>
  <si>
    <t>预计可灌溉仙下小组农田60余亩</t>
  </si>
  <si>
    <t>大由乡高背村枣树下便桥加宽、水渠建设工程</t>
  </si>
  <si>
    <t>改建枣树下便桥桥面加宽3米，长度15米，护栏两边共长30米、便桥机耕道200余米，涵管（30）10米，现浇预制板长10米，厚0.18m，宽1米，新建枣树下水渠长200米，规格40*40</t>
  </si>
  <si>
    <t>解决脱贫（监测）户12户48人出行问题，改善生产条件，增产增收；</t>
  </si>
  <si>
    <t>大由乡高背村杜仲种植基地</t>
  </si>
  <si>
    <t>选址于落坑及曾南昌脐橙山等地共计30亩</t>
  </si>
  <si>
    <t>提升产业发展，增加村民收入。</t>
  </si>
  <si>
    <t>大由乡高背村机耕道修复工程项目</t>
  </si>
  <si>
    <t>修复机耕道路面坑洼长2000米。</t>
  </si>
  <si>
    <t>解决脱贫（监测）户20户82人出行问题，改善生产条件，增产增收；</t>
  </si>
  <si>
    <t>大由乡高背村店背保障房至老厅下沙公处道路修复硬化工程项目</t>
  </si>
  <si>
    <t>店背保障房至老厅下沙公处长300米，宽3.5米</t>
  </si>
  <si>
    <t>解决脱贫（监测）户25户89人出行问题，改善生产条件，增产增收；</t>
  </si>
  <si>
    <t>大由乡小乌稻谷烘干厂道路硬化工程项目</t>
  </si>
  <si>
    <t>小乌稻谷烘干厂道路建设长150米，宽4.5米</t>
  </si>
  <si>
    <t>解决脱贫（监测）户15户60人出行问题，改善生产条件，增产增收；</t>
  </si>
  <si>
    <t>大由乡大由村寨下、王泥岗片区新建水渠、水陂</t>
  </si>
  <si>
    <t>大由村</t>
  </si>
  <si>
    <t>寨下至王泥岗新建40cm*40cm水渠500m；徐坊坝宽2m、牛角宽3m、王泥岗宽2m、金坑陇宽2m新建水陂三座</t>
  </si>
  <si>
    <t>解决脱贫26户93人、监测户5户18人，120亩农田水利灌溉问题，改善生产条件，增产增收</t>
  </si>
  <si>
    <t>大由乡大由村破损道路维修项目</t>
  </si>
  <si>
    <t>破损道路维修长500m、宽3.5m</t>
  </si>
  <si>
    <t>解决脱贫206户910人、监测户45户，162人安全出行,改善生产生活条件</t>
  </si>
  <si>
    <t>大由乡大由村新建道路项目</t>
  </si>
  <si>
    <t>新建道路长460m、宽3.5m</t>
  </si>
  <si>
    <t>解决脱贫3户15人、监测户1户，5人安全出行,改善生产生活条件</t>
  </si>
  <si>
    <t>大由乡大由村上一寨背新修机耕道、水渠</t>
  </si>
  <si>
    <t>寨背机耕道800m扩宽至宽3m，新建40cm*40cm水渠500m，600mm涵管4m</t>
  </si>
  <si>
    <t>解决脱贫26户93人、监测户5户18人，120亩农田水利灌溉问题，改善生产条件，增产增收.</t>
  </si>
  <si>
    <t>大由乡大由村东头、龙头新建电排项目</t>
  </si>
  <si>
    <t>东头、龙头新建40cm*40cm水渠400m；新建电排一座，送水400m</t>
  </si>
  <si>
    <t>解决脱贫13户58人、监测户6户25人96亩农田水利灌溉问题，改善生产条件，增产增收</t>
  </si>
  <si>
    <t>大由乡大由村王泥岗新建电排项目</t>
  </si>
  <si>
    <t>王泥岗新建电排一座</t>
  </si>
  <si>
    <t>解决脱贫8户33人、监测2户4人，65亩农田水利灌溉问题，改善生产条件，增产增收</t>
  </si>
  <si>
    <t>大由乡大由村下埠片区新建电排项目</t>
  </si>
  <si>
    <t>下埠新建电排一座；梨下新建PE50排水管450m；下南坑新建机耕道长150m、宽3m，1500mm涵管6m</t>
  </si>
  <si>
    <t>解决脱贫35户152人、监测户6户28人135亩农田水利灌溉问题，改善生产条件，增产增收</t>
  </si>
  <si>
    <t>大由乡大由村上一上二灯盏窝新建机耕道、水渠项目</t>
  </si>
  <si>
    <t>灯盏窝新建机耕道长300m、宽3m，水渠40cm*40cm400m；
肩头岭新建水渠40cm*40cm800m</t>
  </si>
  <si>
    <t>解决脱贫87户395人、监测户7户25人210亩农田水利灌溉问题，改善生产条件，增产增收</t>
  </si>
  <si>
    <t>大由乡大由村双树新屋新建电排一座</t>
  </si>
  <si>
    <t>双树新屋新建电排一座，送水400m</t>
  </si>
  <si>
    <t>解决脱贫9户38人、监测户3户11人，120亩农田水利灌溉问题，改善生产条件，增产增收</t>
  </si>
  <si>
    <t>大由乡大由村下南坑至上南坑道路硬化</t>
  </si>
  <si>
    <t>大由村下南坑至上南坑新建通组公路，长1000米，宽4米。</t>
  </si>
  <si>
    <t>有效解决村民出行不便问题</t>
  </si>
  <si>
    <t>大由乡大由村枫树组、大屋组水渠、水陂建设</t>
  </si>
  <si>
    <t>枫树组、大屋组水渠建设60c*60c*300m ，水坡一座。</t>
  </si>
  <si>
    <t>解决脱贫22户106人、监测户5户21人，一般户86多户，450余人，解决235亩农田水利灌溉问题，改善生产条件，增产增收</t>
  </si>
  <si>
    <t>大由乡大由村农贸市场一期</t>
  </si>
  <si>
    <t>农村公共服务</t>
  </si>
  <si>
    <t>民生设施建设</t>
  </si>
  <si>
    <t>大由村王泥岗小组幼儿园旁边新建农贸市场一层主体建筑、装修及相关配套附属设施，占地约1000平方米</t>
  </si>
  <si>
    <t>解决大由乡全乡脱贫户500户2000人，监测户30户100人，一般户5000户20000人公共服务需求</t>
  </si>
  <si>
    <t>大由乡大由村农贸市场二期</t>
  </si>
  <si>
    <t>大由村王泥岗小组幼儿园旁边新建农贸市场二层主体建筑、装修及相关配套附属设施，建筑面积约1000平方米。</t>
  </si>
  <si>
    <t>大由乡大由村光伏发电项目</t>
  </si>
  <si>
    <t>新建光伏电站81kW</t>
  </si>
  <si>
    <t>大由乡大由村新禾组、大屋组、双树小组、下井小组村庄整治</t>
  </si>
  <si>
    <t>双树小组、下井小组空坪300平方米、道路硬化100平方米，新禾组、大屋组道路硬化180平方米、空坪硬化350平方米。</t>
  </si>
  <si>
    <t>解决脱贫13户52人、一般户32户，147余人，解决安全出行。</t>
  </si>
  <si>
    <t>大由乡大由村下埠小组、王泥塘、告尾小组村庄整治</t>
  </si>
  <si>
    <t>下埠小组路面硬化4.5米X100米，王泥塘广场空坪硬化800平方米，王泥塘、告尾挡土墙500立方等。</t>
  </si>
  <si>
    <t>解决185户683人生活环境及改善休闲条件</t>
  </si>
  <si>
    <t>大由乡大由村王泥塘电排</t>
  </si>
  <si>
    <t>王泥塘新建电排一座</t>
  </si>
  <si>
    <t>解决脱贫19户106人、监测户3户21人，一般户50多户，320余人，解决220亩农田水利灌溉问题，改善生产条件，增产增收</t>
  </si>
  <si>
    <t>大由村、水南村、王沙村、濯龙村、兰田村、高背村、河斜村、下伊村、罗田村</t>
  </si>
  <si>
    <t>部分</t>
  </si>
  <si>
    <t>将资金入股农林水企业种植杜仲产业项目</t>
  </si>
  <si>
    <t>带动各村村集体每年增收4万。</t>
  </si>
  <si>
    <t>龙岗乡</t>
  </si>
  <si>
    <t>龙岗乡水庙村村集体经济——白莲产业发展基地建设项目</t>
  </si>
  <si>
    <t>水庙村</t>
  </si>
  <si>
    <t>新建白莲产业基地厂房1200平方米及配套设施等。</t>
  </si>
  <si>
    <t>促进产业稳定和发展，提升农业效益，推进农村经济可持续发展。促进2户白莲加工大户户均增收3万元，可提供10个就业岗位，吸纳6户脱贫户人均增收1万元，同时带动村集体经济村均年增收2万元。</t>
  </si>
  <si>
    <t>水庙村村委会</t>
  </si>
  <si>
    <t>龙岗乡2026年村庄整治提升中央财政以工代赈项目</t>
  </si>
  <si>
    <t>新龙村</t>
  </si>
  <si>
    <t>改造道路500米、宽3.5米，排水沟500米，砌筑浆砌石挡土墙2500立方米、砖砌挡墙300立方米，空坪硬化3500平方米，新建挡水坝4座等。</t>
  </si>
  <si>
    <t>便利村民出行劳作，提升人居生活环境条件</t>
  </si>
  <si>
    <t>新龙村村委会</t>
  </si>
  <si>
    <t>龙岗乡水庙村岭下组、龙头组、水庙组村庄整治项目</t>
  </si>
  <si>
    <t>路面硬化约1500平方米等</t>
  </si>
  <si>
    <t>龙岗乡水庙村水庙组村庄整治</t>
  </si>
  <si>
    <t>道路硬化，长2000m，拓宽3m等</t>
  </si>
  <si>
    <t>便利村民出行劳作，促进经济发展</t>
  </si>
  <si>
    <t>龙岗乡水庙村王马组饮水工程水源头提升项目</t>
  </si>
  <si>
    <t>水源头新建蓄水池一个，长5m，宽1m，高2m，水池地面清基80m³，水管100m。</t>
  </si>
  <si>
    <t>防旱抗旱，保障全村人民饮水安全、解决村民产业发展用水难题</t>
  </si>
  <si>
    <t>龙岗乡水庙村黄沙组饮水工程水源头提升项目</t>
  </si>
  <si>
    <t>水源头新建蓄水池一个，长8m，宽1m，高2m，水池地面清基100m³，水管150m。</t>
  </si>
  <si>
    <t>龙岗乡水庙村龙头组、塅心组水渠建设</t>
  </si>
  <si>
    <t>机耕道400m、水渠（60*60）650m、水陂1座等。</t>
  </si>
  <si>
    <t>解决村民产业发展用水难题</t>
  </si>
  <si>
    <t>龙岗乡水庙村黄沙小组河堤修复项目</t>
  </si>
  <si>
    <t>长1250米，高2米，宽0.8米等</t>
  </si>
  <si>
    <t>龙岗乡水庙村塅心至象牙组道路修复项目</t>
  </si>
  <si>
    <t>龙岗乡水庙村王马、象牙小组河堤修复项目</t>
  </si>
  <si>
    <t>单边长1100米，高2米，宽0.8米等</t>
  </si>
  <si>
    <t>龙岗乡水庙村塅心、黄沙村庄整治项目</t>
  </si>
  <si>
    <t>塅心组至黄沙组道路修复（长15米，宽3.5米，厚18公分）
塅心组挡墙（长25米，高3米）
黄沙组挡墙（长290米，宽3米）</t>
  </si>
  <si>
    <t>龙岗乡水庙村黄沙组马齐坑水渠建设</t>
  </si>
  <si>
    <t>新建水渠：40cm*40cm，长600M，新建水陂一座：长2.5M，宽1M，高1M</t>
  </si>
  <si>
    <t>龙岗乡水庙村水庙组饮水工程提升项目</t>
  </si>
  <si>
    <t>龙岗乡下迳村王土陂组新建烤房项目</t>
  </si>
  <si>
    <t>下迳村</t>
  </si>
  <si>
    <t>王土陂小组新建3座新能源烤房等。</t>
  </si>
  <si>
    <t>承烤60亩烤烟，带动当地烟叶产业发展，促进8户烟农户均增收1000元/年</t>
  </si>
  <si>
    <t>下迳村村委会</t>
  </si>
  <si>
    <t>龙岗乡下迳村河背小组道路修复项目</t>
  </si>
  <si>
    <t>修建长640米、宽3.5米道路一条及两处铺设18米*50cm涵管等。</t>
  </si>
  <si>
    <t>方便群众劳作出行</t>
  </si>
  <si>
    <t>龙岗乡下迳村屋顶光伏产业发展</t>
  </si>
  <si>
    <t>屋顶光伏200㎡及配套设施</t>
  </si>
  <si>
    <t>有效利用闲置屋顶形成产业收益，并保护屋顶，防止屋顶渗漏</t>
  </si>
  <si>
    <t xml:space="preserve">
下迳村村委会</t>
  </si>
  <si>
    <t>龙岗乡下迳村西灌渠水渠建设项目</t>
  </si>
  <si>
    <t xml:space="preserve">修建长3000米40*40水渠一条 </t>
  </si>
  <si>
    <t>促进农业产业发展，可灌溉农田420亩</t>
  </si>
  <si>
    <t>龙岗乡下迳村上片破损道路修复项目</t>
  </si>
  <si>
    <t>修建长680米、宽3米破损道路等。</t>
  </si>
  <si>
    <t>龙岗乡下迳村下片破损道路修复项目</t>
  </si>
  <si>
    <t>修建长630米、宽3米道路一条及铺设18米*50cm涵管等。</t>
  </si>
  <si>
    <t>龙岗乡下迳村里屋案上组电排管修建项目</t>
  </si>
  <si>
    <t>修建灌溉电排管1200米等。</t>
  </si>
  <si>
    <t>促进农业产业发展，可灌溉农田320亩</t>
  </si>
  <si>
    <t>龙岗乡下迳村长塘懒木坑组电排管修建项目</t>
  </si>
  <si>
    <t>修建灌溉电排管1150米等。</t>
  </si>
  <si>
    <t>促进农业产业发展，可灌溉农田280亩</t>
  </si>
  <si>
    <t>龙岗乡下迳村村庄路灯安装项目</t>
  </si>
  <si>
    <t>下迳村村庄路灯安装30盏等。</t>
  </si>
  <si>
    <t>龙岗乡下迳村王沙岭背、上下懒田、里屋、案上路面硬化项目</t>
  </si>
  <si>
    <t>1.王沙岭背道路硬化长200米、宽3米；2.上下懒田道路硬化长200米、宽3米；3.里屋道路硬化长200米、宽3米；4.案上道路硬化长260米、宽3米等。</t>
  </si>
  <si>
    <t>龙岗乡下迳村坵坊山塘维修项目</t>
  </si>
  <si>
    <t>坵坊山塘维修，建设坝体长35m*高4m六角砖铺设、塘底清淤；及配套放水斜管、铺设20cm涵管10m等</t>
  </si>
  <si>
    <t>促进农业产业发展，可灌溉农田220亩</t>
  </si>
  <si>
    <t>龙岗乡下迳村石岩窝山塘维修项目</t>
  </si>
  <si>
    <t>石岩窝山塘维修，建设坝体长50m*高4m六角砖铺设、塘底清淤；及配套放水斜管、铺设20cm涵管10m等</t>
  </si>
  <si>
    <t>促进农业产业发展，可灌溉农田120亩</t>
  </si>
  <si>
    <t>龙岗乡下迳村河背机房下至仙岭下道路修复项目</t>
  </si>
  <si>
    <t>修建长650米、宽3米道路一条等。</t>
  </si>
  <si>
    <t>龙岗乡下迳村新屋组村庄整治项目</t>
  </si>
  <si>
    <t>浆砌石堤坝加固520立方米</t>
  </si>
  <si>
    <t>防涝防汛，保护农田及附属设施。</t>
  </si>
  <si>
    <t>龙岗乡下迳村新田寺小组新建便桥项目</t>
  </si>
  <si>
    <t>新建3.5*18米便桥一座，修建道路150米</t>
  </si>
  <si>
    <t>龙岗乡下迳村王土陂村庄整治项目</t>
  </si>
  <si>
    <t>河道清淤500米及挡墙基础设施建设等。</t>
  </si>
  <si>
    <t>对现有河道清淤，确保120亩农田排洪、灌溉，促进农业生产发展</t>
  </si>
  <si>
    <t>龙岗乡新南村新建塘欺山下山塘坝体加固</t>
  </si>
  <si>
    <t>新南村</t>
  </si>
  <si>
    <t>山塘维修加固一座长20米高4米等。</t>
  </si>
  <si>
    <t>改善水稻产业发展条件，可灌溉35余亩</t>
  </si>
  <si>
    <t>新南村村委会</t>
  </si>
  <si>
    <t>龙岗乡新南村里坑山塘维修加固</t>
  </si>
  <si>
    <t>山塘维修加固一座长11米宽9米等。</t>
  </si>
  <si>
    <t>改善水稻产业发展条件，可灌溉20余亩</t>
  </si>
  <si>
    <t>龙岗乡新南村大垅组村庄整治项目</t>
  </si>
  <si>
    <t>挡土墙长160米、宽1米、高1.3米，砖墙长80米，高70厘米，空坪硬化260平方米，涵管1米内空，长12米，游道硬化150米，土方回填300方</t>
  </si>
  <si>
    <t>改善组村公路交通条件，方便产业往返运输农产品，方便群众出行、劳作，保障交通安全</t>
  </si>
  <si>
    <t>龙岗乡新南村新建塘至老亭道路修复项目</t>
  </si>
  <si>
    <t>道路拓宽长6000米，宽4.5米等。</t>
  </si>
  <si>
    <t>龙岗乡新南村楼梯岭村庄整治项目</t>
  </si>
  <si>
    <t>浆砌石：300立方；路面硬化：200平方米；</t>
  </si>
  <si>
    <t>改善公路交通条件，方便车辆往返运输农产品，方便群众出行、劳作，保障交通安全</t>
  </si>
  <si>
    <t>龙岗乡新南村九子坑村庄整治项目</t>
  </si>
  <si>
    <t>道路长600米，宽3.5米等。</t>
  </si>
  <si>
    <t>龙岗乡新南村南坑小组虎尾坑山塘维修项目</t>
  </si>
  <si>
    <t>山塘坝体加固一座长20米，宽6米、清淤等。</t>
  </si>
  <si>
    <t>改善水稻产业发展条件，可灌溉全村稻田</t>
  </si>
  <si>
    <t>龙岗乡新南村新屋小组西坑山塘维修加固</t>
  </si>
  <si>
    <t>山塘坝体加固一座长26米，宽6米、清淤等。</t>
  </si>
  <si>
    <t>龙岗乡新南村新南坑至石板湖村庄整治项目</t>
  </si>
  <si>
    <t>道路长1000米，宽3.5米等。</t>
  </si>
  <si>
    <t>龙岗乡新南村银坑罗公坑山塘维修项目</t>
  </si>
  <si>
    <t>水泥砌浆200立方米及水渠40*40 100米、机耕道铺设碎石等。</t>
  </si>
  <si>
    <t>龙岗乡新南村新建塘小组湖口至洋坑新建水渠项目</t>
  </si>
  <si>
    <t>新建水渠长500米，40*40</t>
  </si>
  <si>
    <t>改善水稻产业发展条件，可灌溉60余亩</t>
  </si>
  <si>
    <t>龙岗乡新南村屋顶光伏产业发展</t>
  </si>
  <si>
    <t>屋顶光伏400㎡及配套设施</t>
  </si>
  <si>
    <t>龙岗乡新龙村烂泥组寨下水库排洪渠建设项目</t>
  </si>
  <si>
    <t>烂泥组水库洞口至排脑上新建水渠，长1500米规格80cm*80cm</t>
  </si>
  <si>
    <t>水渠建成后，集排洪与灌溉于一体，将使该地70亩农田得到灌溉，促进农业生产发展。</t>
  </si>
  <si>
    <t>龙岗乡新龙村小园组排上新建水渠项目</t>
  </si>
  <si>
    <t>水渠长300米，规格60*60，下垅水渠长700米，规格1米*1米</t>
  </si>
  <si>
    <t>建成后，可提高周围农田生产效率，促进农业发展</t>
  </si>
  <si>
    <t>龙岗乡新龙村川龙咀新建水陂项目</t>
  </si>
  <si>
    <t>上段坝长15米，坝高5米，底坝宽4米，面宽1米，河道清淤及配套建设等</t>
  </si>
  <si>
    <t>水陂建成后，保障了下游农田的灌溉50亩。</t>
  </si>
  <si>
    <t>龙岗乡新龙村新屋组养路队垅水渠及机耕道建设项目</t>
  </si>
  <si>
    <t>水渠60*60,700米，机耕道700米</t>
  </si>
  <si>
    <t>水渠建成后，将使该地农田得到灌溉，促进农业生产发展，带动群众巩固脱贫攻坚成果。</t>
  </si>
  <si>
    <t>龙岗乡新龙村龙塘组新建水陂项目</t>
  </si>
  <si>
    <t>下段水陂坝长13米，坝高4米，底坝宽3米，面宽1米，河道清淤及配套建设等</t>
  </si>
  <si>
    <t>水陂建成后，保障了下游农田的灌溉40亩。</t>
  </si>
  <si>
    <t>龙岗乡新龙村稳鹿坑水渠项目</t>
  </si>
  <si>
    <t>水渠长500米规格为40*40</t>
  </si>
  <si>
    <t>水渠建成后，集排洪与灌溉于一体，将使该地40亩农田得到灌溉，促进农业生产发展。</t>
  </si>
  <si>
    <t>龙岗乡新龙村王坑组外帐下水渠项目</t>
  </si>
  <si>
    <t>水渠长600米规格为40*40</t>
  </si>
  <si>
    <t>龙岗乡新龙村新联组新建水陂项目</t>
  </si>
  <si>
    <t>中段水陂坝长13米，坝高4米，底坝宽3米，面宽1米，河道清淤及配套建设等</t>
  </si>
  <si>
    <t>龙岗乡新龙村王坑马栏村庄整治项目</t>
  </si>
  <si>
    <t>马栏山塘浆砌石370m³，王坑门口空坪硬化350平方米，206国道至王坑1000米（3.5米扩宽至6米）</t>
  </si>
  <si>
    <t>建成后可改善人居环境，便于村民们出行</t>
  </si>
  <si>
    <t>龙岗乡新龙村塘坑水渠建设项目</t>
  </si>
  <si>
    <t>700米（40*40），机耕道200米</t>
  </si>
  <si>
    <t>龙岗乡新龙村大仙组灌溉水管项目</t>
  </si>
  <si>
    <t>大仙组沙岭下至凹背水管，长3000米，规格160#号</t>
  </si>
  <si>
    <t>水渠建成后，将使该地农田得到灌溉，促进农业生产发展。</t>
  </si>
  <si>
    <t>龙岗乡新龙村大仙组新建水渠项目</t>
  </si>
  <si>
    <t>大仙组新建水渠，长450米，规格40cm*40cm。（南海屋坎下凹背下河新建水渠，长250米，规格40cm*40cm</t>
  </si>
  <si>
    <t>龙岗乡新龙村排上、稳鹿坑山塘修复项目</t>
  </si>
  <si>
    <t>稳鹿坑山塘修复：长30m，高5m，山塘清淤等；
排上山塘修复：长60m，高5m，山塘清淤等；及相关配套设施</t>
  </si>
  <si>
    <t>山塘修复后，便于农田灌溉，促进农业生产发展，带动贫困群众巩固脱贫攻坚成果。</t>
  </si>
  <si>
    <t>龙岗乡新龙村荒田垄、栗树岗、对门坑山塘修复项目</t>
  </si>
  <si>
    <t xml:space="preserve">
荒田垄山塘修复：长40m，高3m，山塘清淤等；
对门坑山塘修复：长35m，高3.5m，山塘清淤等；
栗树岗山塘修复：长50m，高4m，山塘清淤等；及相关配套设施</t>
  </si>
  <si>
    <t>龙岗乡新龙村柏上至蛇头咀水渠项目</t>
  </si>
  <si>
    <t>水渠长2200米规格40*40</t>
  </si>
  <si>
    <t>龙岗乡新龙村杜山组濑柴坑水渠</t>
  </si>
  <si>
    <t>水渠长400米，规格为40*40</t>
  </si>
  <si>
    <t>龙岗乡新龙村大仙饮水工程</t>
  </si>
  <si>
    <t>新建50立方蓄水池，水源点新建蓄水池，管道铺设1000米。</t>
  </si>
  <si>
    <t>蓄水池建成后，可解决大仙组用水问题</t>
  </si>
  <si>
    <t>龙岗乡新龙村屋坎下新建水渠</t>
  </si>
  <si>
    <t>龙岗乡新龙村杜山组凹下水渠项目</t>
  </si>
  <si>
    <t>水渠长1000米，规格为40*40</t>
  </si>
  <si>
    <t>龙岗乡新龙村烂泥组新建水渠</t>
  </si>
  <si>
    <t>烂泥组新建水渠、水渠长120米，规格为40*40、落泥湖新建水渠水渠长200米，规格为60*60、沙姚段新建水渠水渠长150米，规格为40*40</t>
  </si>
  <si>
    <t>“十三五”脱贫村</t>
  </si>
  <si>
    <t>龙岗乡新龙村新屋组两口山塘修复</t>
  </si>
  <si>
    <t>新屋门口第一口山塘修复，长80米，高2.5米，山塘清淤等，浆砌石180立方，第二口山塘修复，长100米，高2.5米，山塘清淤等，浆砌石225立方，空坪硬化100平方米</t>
  </si>
  <si>
    <t>龙岗乡新龙村枫树下道路修复项目</t>
  </si>
  <si>
    <t>枫树下道路修复长100米，宽3米，道路路基坍塌修复。桃树窝道路修复长20米，宽3米，道路路基坍塌修复</t>
  </si>
  <si>
    <t>改善村容村貌，提高农村人居居住环境。</t>
  </si>
  <si>
    <t>龙岗乡新龙村龙塘小组村庄整治项目</t>
  </si>
  <si>
    <t>浆砌石挡护墙长70mx高8mx平均厚2m共1120立方米。</t>
  </si>
  <si>
    <t>提升村容村貌，改善生产生活条件，完善村庄基本公共设施，助力乡村旅游发展。</t>
  </si>
  <si>
    <t>龙岗乡龙岗村下龙岗村庄整治项目</t>
  </si>
  <si>
    <t>龙岗村</t>
  </si>
  <si>
    <t>空坪硬化800平方米、道路修复500米、挡墙500立方米、水沟水渠200米及配套设施建设等。</t>
  </si>
  <si>
    <t>龙岗村村委会</t>
  </si>
  <si>
    <t>龙岗乡龙岗村沙排组水陂、水渠项目</t>
  </si>
  <si>
    <t xml:space="preserve">水陂长9米*高2米、水渠110米40*40
</t>
  </si>
  <si>
    <t>水渠建成后，集排洪与灌溉于一体，将使该地30亩农田得到灌溉，促进农业生产发展。</t>
  </si>
  <si>
    <t>龙岗乡龙岗村石角、营里、上高田水渠建设项目</t>
  </si>
  <si>
    <t>新建水渠750米（40*40）（60*60）300米</t>
  </si>
  <si>
    <t>水渠建成后，集排洪与灌溉于一体，将使该地20亩农田得到灌溉，促进农业生产发展。</t>
  </si>
  <si>
    <t>龙岗乡龙岗村梨下组村庄整治</t>
  </si>
  <si>
    <t>挡土墙600立方米、污水管网修复300米、新建排水沟300米、水沟盖板200米、空坪整治1000平方米</t>
  </si>
  <si>
    <t>龙岗乡龙岗村屋顶光伏产业发展</t>
  </si>
  <si>
    <t>龙岗乡龙岗村王泥至圩镇河堤修复项目</t>
  </si>
  <si>
    <t>浆砌石长1000米，高2.5米，宽1.2米及配套基础设施等。</t>
  </si>
  <si>
    <t>龙岗乡绿水村大湖塅、柳树下组村庄整治项目</t>
  </si>
  <si>
    <t>绿水村</t>
  </si>
  <si>
    <t>大湖塅、柳树下组河道清淤长600米；浆砌石310米，高3米，底宽1.6米，面宽0.8米；余坪硬化600平方米；新建水沟长150M，规格30cm*30cm；新增路灯5个等。</t>
  </si>
  <si>
    <t>绿水村村委会</t>
  </si>
  <si>
    <t>龙岗乡绿水村连塘排柿树下河堤修复项目</t>
  </si>
  <si>
    <t>绿水村连塘排柿树下桥梁旁河堤修复浆砌石500立方米，空坪硬化100平方等。</t>
  </si>
  <si>
    <t>龙岗乡绿水村王沙排村庄整治项目</t>
  </si>
  <si>
    <t>绿水村王沙组余坪硬化1000平方米，排水沟300米.</t>
  </si>
  <si>
    <t>龙岗乡绿水村凤凰排组机耕桥梁建设项目</t>
  </si>
  <si>
    <t>绿水村凤凰排组叶陂桥梁一座长6米，宽3.5米，高5米及配套八字墙建设等，机耕道1200米。</t>
  </si>
  <si>
    <t>可使50亩农田得到农机耕作</t>
  </si>
  <si>
    <t>龙岗乡绿水村凤凰排组叶陂水渠建设项目</t>
  </si>
  <si>
    <t>绿水村凤凰排组叶陂新建水渠1200米，规格40cm*40cm</t>
  </si>
  <si>
    <t>可使50亩农田得到灌溉</t>
  </si>
  <si>
    <t>龙岗乡绿水村古炉排组高塘坑至古炉排新建水渠项目</t>
  </si>
  <si>
    <t>古炉排组高塘坑至古炉排新建水渠，水渠长800m，40cm*40cm等。</t>
  </si>
  <si>
    <t>集排洪与灌溉一体，改善水稻产业发展条件，可灌溉60余亩</t>
  </si>
  <si>
    <t>龙岗乡绿水村古炉排观音塘水渠建设项目</t>
  </si>
  <si>
    <t>绿水村古炉排观音堂水渠长800米，规格40cm*40cm</t>
  </si>
  <si>
    <t>龙岗乡绿水村增坑组禾仓背新建水陂项目</t>
  </si>
  <si>
    <t>增坑组禾仓背新建水陂一座高3.9米，宽5米</t>
  </si>
  <si>
    <t>龙岗乡绿水村2026年锁口水渠建设项目</t>
  </si>
  <si>
    <t>绿水村锁口蛇坑至灯坎下新建水渠300米，规格40cm*40cm</t>
  </si>
  <si>
    <t>可使40亩农田得到灌溉</t>
  </si>
  <si>
    <t>龙岗乡绿水村大屋下岭背新建水陂项目</t>
  </si>
  <si>
    <t>大屋下组岭背新建水陂2座，高3米宽2米</t>
  </si>
  <si>
    <t>可使60亩农田得到灌溉</t>
  </si>
  <si>
    <t>232</t>
  </si>
  <si>
    <t>龙岗乡绿水村锁口水渠建设项目</t>
  </si>
  <si>
    <t>绿水村锁口新建650米，规格40cm*40cm水渠等。</t>
  </si>
  <si>
    <t>龙岗乡绿水村王沙排、竹竿岭水渠建设项目</t>
  </si>
  <si>
    <t>绿水村竹竿岭、王沙排新建700米，规格40cm*40cm水渠等。</t>
  </si>
  <si>
    <t>可使25亩农田得到灌溉</t>
  </si>
  <si>
    <t>龙岗乡绿水村新塘尾水渠建设项目</t>
  </si>
  <si>
    <t>绿水村新塘尾新建水渠1000米，规格40cm*40cm</t>
  </si>
  <si>
    <t>龙岗乡屋顶光伏产业发展</t>
  </si>
  <si>
    <t>各村</t>
  </si>
  <si>
    <t>屋顶光伏1500㎡及配套设施</t>
  </si>
  <si>
    <t>龙岗村村委会、
绿水村村委会、
下迳村村委会、
新龙村村委会、
新南村村委会、
水庙村村委会</t>
  </si>
  <si>
    <t>赣江源镇</t>
  </si>
  <si>
    <t>赣江源镇秋溪村上中坑、背屋山塘</t>
  </si>
  <si>
    <t>秋溪村</t>
  </si>
  <si>
    <t>腊子坑-存公堂水沟硬化490米（宽0.8m*高0.8m），上中坑-社公脑水沟硬化280m（宽0.4m*高0.4m），上中坑门口塘、店子下山塘、背屋山塘修缮146.3立方（高1.5m*宽0.5m*长195m）</t>
  </si>
  <si>
    <t>改善村容村貌，提高农村宜居性</t>
  </si>
  <si>
    <t>赣江源镇秋溪村生态养猪场路牌至山背道路硬化项目</t>
  </si>
  <si>
    <t>路面硬化长1020米*宽3.5米*厚0.18米，以及清运土方。</t>
  </si>
  <si>
    <t>提供交通便利，提升群众出行便捷性</t>
  </si>
  <si>
    <t>赣江源镇秋溪村集体经济——入股县企光伏产业项目</t>
  </si>
  <si>
    <t>县古樟工业园</t>
  </si>
  <si>
    <t>将资金入股县农发公司分布式光伏扶贫发电项目，每年按入股资金的6%享受投资分红，并划分约147.5kW装机规模的资产权属。</t>
  </si>
  <si>
    <t>每年为村集体增加4万元收入，可用于小型公益事业等</t>
  </si>
  <si>
    <t>赣江源镇街背、土墙背灌溉项目建设</t>
  </si>
  <si>
    <t>友联村</t>
  </si>
  <si>
    <t>街背PE110管道*140m、
土墙背PE110管道*450m、街上组污水处理130m，沉沙井3个。</t>
  </si>
  <si>
    <t>提高耕作效率，有效防止农田撂荒，增加群众发展产业积极性，带动发展水稻25多亩</t>
  </si>
  <si>
    <t>友联村村委会</t>
  </si>
  <si>
    <t>赣江源镇友联村石桥坵至洋陂垄农业基础设施建设项目</t>
  </si>
  <si>
    <t>砼水渠浆砌石修建1100立方米，砌浆砌石，含挖基、排水管、伸缩缝、回填土。</t>
  </si>
  <si>
    <t>提高耕作效率，有效防止洪水冲毁农田，增加群众发展产业积极性，带动发展水稻50多亩</t>
  </si>
  <si>
    <t>赣江源镇洋和村村集体屋顶光伏项目</t>
  </si>
  <si>
    <t>洋和村</t>
  </si>
  <si>
    <t>入股石城县农林水企业屋顶光伏项目容量143千瓦。</t>
  </si>
  <si>
    <t>每年按不少于入股资金的6%收入分红，，增加村集体经济收入，可解决公益性2人以上，部分用于爱心超市乡村治理积分兑换物品等。</t>
  </si>
  <si>
    <t>洋和村委会</t>
  </si>
  <si>
    <t>赣江源镇洋和村山塘维修加固项目</t>
  </si>
  <si>
    <t xml:space="preserve">1.大排塘坑山塘清淤100m³，混凝土浇灌塘埂长35m，高2m，厚0.3m；                  2.古楼场山塘，混凝土浇灌塘埂长71m，高2m，厚0.3m；      
3.羊角塘塘尾里山塘，混凝土浇灌塘埂长40m，高3m，厚0.3m；      
4.羊角塘车子排山塘，混凝土浇灌塘埂长50m，高2.5m，厚0.3m；
5.羊角塘铁如坑山塘，混凝土浇灌塘埂长70m，高2.5m，厚0.3m； </t>
  </si>
  <si>
    <t>解决山塘无法蓄水影响灌溉问题，受益农田60余亩促进当地小组农业种植的积极性，增加群众生产经营收入</t>
  </si>
  <si>
    <t>赣江源镇洋和村水利设施建设项目</t>
  </si>
  <si>
    <t>1.水渠修建30cm*30cm约560m；                   2、水陂修建长5m，面宽1m/底宽2m，高2m，合计10m³，含土方开挖、回填，碎石垫层铺设等。水渠30cm*30cm，长120m</t>
  </si>
  <si>
    <t>提高耕作效率，有效防止农田撂荒，增加群众发展产业积极性，带动发展水稻60亩</t>
  </si>
  <si>
    <t>赣江源镇洋和村大排小组水利设施建设项目</t>
  </si>
  <si>
    <t>大排小组，PE75水管约2000m。</t>
  </si>
  <si>
    <t>解决脱贫户（监测户）11户，51人，56亩农田水利灌溉，改善生产条件，可以增产增收。</t>
  </si>
  <si>
    <t>赣江源镇洋和村富珠坝道路、空坪硬化项目</t>
  </si>
  <si>
    <t>富珠坝道路长26m，宽3.5m，厚0.18m，空坪硬化900㎡。</t>
  </si>
  <si>
    <t>改善本小组生活环境，生活质量，方便居民的出行，提升安全系数</t>
  </si>
  <si>
    <t>洋和村村委会</t>
  </si>
  <si>
    <t>赣江源镇洋和村道路硬化项目</t>
  </si>
  <si>
    <r>
      <rPr>
        <sz val="10"/>
        <color theme="1"/>
        <rFont val="宋体"/>
        <charset val="134"/>
      </rPr>
      <t>道路硬化长261m，宽3.5m，厚0.18m,道路破损修补75m</t>
    </r>
    <r>
      <rPr>
        <vertAlign val="superscript"/>
        <sz val="10"/>
        <color theme="1"/>
        <rFont val="宋体"/>
        <charset val="134"/>
      </rPr>
      <t>2</t>
    </r>
    <r>
      <rPr>
        <sz val="10"/>
        <color theme="1"/>
        <rFont val="宋体"/>
        <charset val="134"/>
      </rPr>
      <t>,浆砌石护坡2.2m</t>
    </r>
    <r>
      <rPr>
        <vertAlign val="superscript"/>
        <sz val="10"/>
        <color theme="1"/>
        <rFont val="宋体"/>
        <charset val="134"/>
      </rPr>
      <t>3</t>
    </r>
    <r>
      <rPr>
        <sz val="10"/>
        <color theme="1"/>
        <rFont val="宋体"/>
        <charset val="134"/>
      </rPr>
      <t>。</t>
    </r>
  </si>
  <si>
    <t>改善交通便捷性，方便群众出行及生产</t>
  </si>
  <si>
    <t>赣江源镇罗云村村集体经济光伏产业项目</t>
  </si>
  <si>
    <t>罗云村</t>
  </si>
  <si>
    <t>资金入股县农发公司分布式光伏扶贫发电项目</t>
  </si>
  <si>
    <t>每年按不少于入股资金的6%收益分红，可解决公益性岗位2人以上，部分用于村爱心超市乡村治理积分兑换物品等。</t>
  </si>
  <si>
    <t>罗云村村委会</t>
  </si>
  <si>
    <t>赣江源镇罗云村全村主干道亮化项目</t>
  </si>
  <si>
    <t>7米高太阳能路灯107盏、壁挂式太阳能灯58盏</t>
  </si>
  <si>
    <t>消除道路安全隐患，方便群众出行</t>
  </si>
  <si>
    <t>赣江源镇罗云村栗树排小组桥下垄生产桥、石塘山塘维修项目</t>
  </si>
  <si>
    <t>桥下垄生产桥长6m*宽3m、附属设施八字墙，含二次运输；牛溪岭生产桥长8m宽3m，附属设施八字墙，含二次运输；山塘内侧浇筑砼护坡：王景山山塘35㎡、小风山山塘45㎡；c15混凝土基础垫层13.2m³、清淤320m³</t>
  </si>
  <si>
    <t>实施后有效提高群众机械化耕种、灌溉60亩耕地</t>
  </si>
  <si>
    <t>赣江源镇罗云村库车下、下新屋小组村庄整治项目</t>
  </si>
  <si>
    <t>1.罗云村库车下PE110给水管安装1000m，大枫山PE160给水管安装120M；砖砌沉砂池2座；营背前PE110给水管安装80m、道路破拆、硬化修复20㎡</t>
  </si>
  <si>
    <t>实施后能有效增加灌溉面积75亩耕地大幅度促进农业产业发展，提供交通便利，方便群众进出</t>
  </si>
  <si>
    <t>赣江源镇罗云村双旗栋等小组主干道翻修项目</t>
  </si>
  <si>
    <t>挖除旧路面112m³、道路硬化1560.5㎡、砂砾垫层10cm、路基挖石方50m³；c20混凝土沟盖板5m³</t>
  </si>
  <si>
    <t>赣江源镇罗云村大屋场、塔坑里村庄整治项目</t>
  </si>
  <si>
    <t>大屋场浆砌石挡墙402.5m³、c15混凝土基础垫层50cm厚63m³、砂砾垫层10cm厚、c2018cm道路硬化685㎡；塔坑里浆砌石挡墙113.4m³、c15混凝土基础垫层50cm厚16.2m³、木模板安装4㎡；30cm*30cm*9cm水渠200米、3.5米道路硬化140㎡、砂砾垫层10cm厚140㎡；下新屋道路硬化440㎡、砂砾垫层10cm厚440㎡；30cm*30cm*9cm水渠350m；</t>
  </si>
  <si>
    <t>赣江源镇罗云村营背前村庄整治项目</t>
  </si>
  <si>
    <t>道路硬化56.1㎡、排水沟建设390m（40cm*40cm*10cm）、空坪硬化600㎡、砌砖墙41.5m³、路面切割118m、土方开挖清运1500m³。</t>
  </si>
  <si>
    <t>改善罗云村村庄人居环境，提高群众满意度、幸福感</t>
  </si>
  <si>
    <t>赣江源镇罗云村双旗栋等小组农田灌溉项目</t>
  </si>
  <si>
    <t>PE75管3570m、160PE转接头等安装配件；PE200500m埋设安装、</t>
  </si>
  <si>
    <t>能有效增加双旗栋等4个小组灌溉面积36亩耕地，大幅度促进农业产业发展</t>
  </si>
  <si>
    <t>赣江源镇罗云村营背前凉帽山挡土墙项目</t>
  </si>
  <si>
    <r>
      <rPr>
        <sz val="10"/>
        <rFont val="宋体"/>
        <charset val="134"/>
      </rPr>
      <t>C15混凝土垫层50cm厚98.25m</t>
    </r>
    <r>
      <rPr>
        <sz val="10"/>
        <color rgb="FF000000"/>
        <rFont val="宋体"/>
        <charset val="134"/>
        <scheme val="minor"/>
      </rPr>
      <t>³、浆砌石挡墙</t>
    </r>
    <r>
      <rPr>
        <sz val="10"/>
        <color rgb="FF000000"/>
        <rFont val="仿宋_GB2312"/>
        <charset val="134"/>
      </rPr>
      <t>800m</t>
    </r>
    <r>
      <rPr>
        <sz val="10"/>
        <color rgb="FF000000"/>
        <rFont val="宋体"/>
        <charset val="134"/>
        <scheme val="minor"/>
      </rPr>
      <t>³</t>
    </r>
    <r>
      <rPr>
        <sz val="10"/>
        <color rgb="FF000000"/>
        <rFont val="仿宋_GB2312"/>
        <charset val="134"/>
      </rPr>
      <t>、木模板安拆37.5</t>
    </r>
    <r>
      <rPr>
        <sz val="10"/>
        <color rgb="FF000000"/>
        <rFont val="宋体"/>
        <charset val="134"/>
        <scheme val="minor"/>
      </rPr>
      <t>㎡、土方开挖就地堆放</t>
    </r>
    <r>
      <rPr>
        <sz val="10"/>
        <color rgb="FF000000"/>
        <rFont val="仿宋_GB2312"/>
        <charset val="134"/>
      </rPr>
      <t>1200m</t>
    </r>
    <r>
      <rPr>
        <sz val="10"/>
        <color rgb="FF000000"/>
        <rFont val="宋体"/>
        <charset val="134"/>
        <scheme val="minor"/>
      </rPr>
      <t>³</t>
    </r>
  </si>
  <si>
    <t>赣江源镇瑞坑村庙角排、可岭背水渠水陂建设项目</t>
  </si>
  <si>
    <t>瑞坑村委会</t>
  </si>
  <si>
    <t>水渠30*30：长：1700m
水渠60*60长150m
水陂2座、长2.5m、宽3m、高2m</t>
  </si>
  <si>
    <t>提高耕作效率，有效防止农田撂荒，增加群众发展产业积极性，带动发展水稻</t>
  </si>
  <si>
    <t>瑞坑村村委会</t>
  </si>
  <si>
    <t>赣江源镇瑞坑村、中屋组、上新组、塘角组村庄整治：浆砌石挡土墙、空坪硬化</t>
  </si>
  <si>
    <r>
      <rPr>
        <sz val="10"/>
        <rFont val="宋体"/>
        <charset val="134"/>
      </rPr>
      <t>浆砌挡土墙：底宽：1.7米、面宽0.8米、厚1.6米、长182米，
其中：中屋组113米、上新组69米，
空坪硬化：458</t>
    </r>
    <r>
      <rPr>
        <sz val="10"/>
        <rFont val="SimSun"/>
        <charset val="134"/>
      </rPr>
      <t>㎡</t>
    </r>
    <r>
      <rPr>
        <sz val="10"/>
        <rFont val="宋体"/>
        <charset val="134"/>
      </rPr>
      <t>、18</t>
    </r>
    <r>
      <rPr>
        <sz val="10"/>
        <rFont val="SimSun"/>
        <charset val="134"/>
      </rPr>
      <t>㎝</t>
    </r>
    <r>
      <rPr>
        <sz val="10"/>
        <rFont val="宋体"/>
        <charset val="134"/>
      </rPr>
      <t>厚，
其中：中屋组40</t>
    </r>
    <r>
      <rPr>
        <sz val="10"/>
        <rFont val="SimSun"/>
        <charset val="134"/>
      </rPr>
      <t>㎡</t>
    </r>
    <r>
      <rPr>
        <sz val="10"/>
        <rFont val="宋体"/>
        <charset val="134"/>
      </rPr>
      <t>、塘角组318</t>
    </r>
    <r>
      <rPr>
        <sz val="10"/>
        <rFont val="SimSun"/>
        <charset val="134"/>
      </rPr>
      <t>㎡</t>
    </r>
    <r>
      <rPr>
        <sz val="10"/>
        <rFont val="宋体"/>
        <charset val="134"/>
      </rPr>
      <t>、40公分涵管6米，</t>
    </r>
  </si>
  <si>
    <t>赣江源镇瑞坑村白莲加工产业项目</t>
  </si>
  <si>
    <t>普惠性产业配套设施</t>
  </si>
  <si>
    <t>白莲脱壳机4台、白莲通芯机3台、白莲烤箱4台等</t>
  </si>
  <si>
    <t>本村白莲种植户为全镇第一，全村基本上居民均已种植了白莲，且产量较高，为村民提升白莲价值，增加农户收入。</t>
  </si>
  <si>
    <t>赣江源镇上新、上丰、上别组狮形下生产桥建设项目</t>
  </si>
  <si>
    <t>泮别村</t>
  </si>
  <si>
    <t>河堤两岸建设八字墙，桥体建设，长11米x宽3.5米x高3.5米x厚20cm，桥梁50cm，隐蔽工程高度1.3米。</t>
  </si>
  <si>
    <t>解决沿河塅35亩农田耕种因交通不便，收割机三轮车无法通行，20年单一种植白莲，导致耕种单一效率低下影响农户增收增效的问题。极大方便了沿河农田的轮作种植，明显提升群众生产经营收入。</t>
  </si>
  <si>
    <t>泮别村村委会</t>
  </si>
  <si>
    <t>赣江源镇泮别村农田灌溉水渠管道建设项目</t>
  </si>
  <si>
    <t>1.竹山下水渠管道建设：水渠30x30cm200米+50涵管200米
2.狮上农田水渠建设40*40cm100米
3.泮田白镜坑至中排涵管水渠建设30*30cm160米涵管150米
4.泮田白镜坑至谢角排水渠建设40*40cm500米
5.泮田二组太衍里水渠建设40*40cm150米</t>
  </si>
  <si>
    <t>解决：
1.溪川竹山下10亩农田灌溉用水；
2.狮上至泮别村部门口52亩农田灌溉用水，
3.泮田中排20亩农田灌溉用水
4.谢角排30亩农田灌溉用水。
5.太衍里内外8亩农田灌溉用水。</t>
  </si>
  <si>
    <t>赣江源镇泮田一二组庙下河堤修复与生产桥建设项目</t>
  </si>
  <si>
    <t>河堤待修复区域建设八字墙，桥体建设，长9米x宽3.5米x高3.8米x厚20cm，桥梁50cm，隐蔽工程高度1.3米。</t>
  </si>
  <si>
    <t>解决沿河塅50亩农田耕种因交通不便，收割机三轮车无法通行，20年单一种植白莲，导致耕种单一效率低下影响农户增收增效的问题。极大方便了沿河农田的轮作种植，明显提升群众生产经营收入。</t>
  </si>
  <si>
    <t>赣江源镇泮田一、二组沿河农田机耕道建设项目</t>
  </si>
  <si>
    <t>1.赖水林门口生产桥至暗里和社公方向沿河建设机耕道400米
2.泮田社公至庙门前沿河机耕道建设280米</t>
  </si>
  <si>
    <t>赣江源镇泮别村村庄整治项目</t>
  </si>
  <si>
    <t>1.泮田下屋空坪硬化35平米，40x40cm水渠16米
2.上别香火堂周边空坪硬化56平方米，路面铺设3.2米x0.16米x36米（含50涵管8米，污水水渠40x40cmx50米。
3.溪川二组罗家屋空坪硬化30平方米。
4.余家钟马根屋场空坪硬化20平方米。
5.泮田一组屋场门口污水泥塘整改与积水平整改：周长100米*3米高*0.8米厚=240立方米，积水平面积13米宽*16米长*高0.8米=166.4立方米</t>
  </si>
  <si>
    <t>提高耕作效率，有效防止农田撂荒，增加群众发展产业积极性，带动发展水稻20多亩</t>
  </si>
  <si>
    <t>赣江源镇泮别村上别组上游水坝建设项目</t>
  </si>
  <si>
    <t>上别水坝建设：1.规格长10米 底部宽度3米 顶宽1米 高度2米，底部3米宽、长10米往河床下方加固0.5米深度。 
2.顶部加固4个水泥柱平均分布于水坝顶部：柱子规格0.6米*0.6米*0.6米=0.216立方米</t>
  </si>
  <si>
    <t>解决水坝下游田地灌溉，，受益面积85亩，提高下游：上别、上新、上丰各小组农业灌溉水源供给质量，降低饮水成本，增加群众生产经营收入。</t>
  </si>
  <si>
    <t>赣江源镇石溪村下时坑林下经济水渠项目</t>
  </si>
  <si>
    <t>石溪村</t>
  </si>
  <si>
    <t>0.4*0.4水渠260M,0.3*0.3水渠420m,40cm涵管8M,30cm涵管6M两处,水陂3*1.5m两座。</t>
  </si>
  <si>
    <t>决村集体林下经济水源灌溉问题，增加村集体经济收入</t>
  </si>
  <si>
    <t>赣江源镇石溪村占坑组板坑塅上水渠项目</t>
  </si>
  <si>
    <t>0.3*0.3水渠480m</t>
  </si>
  <si>
    <t>赣江源镇石溪村长溪村庄整治</t>
  </si>
  <si>
    <t>路面硬化955㎡，40mm*40水渠123m，涵管20m</t>
  </si>
  <si>
    <t>改善长溪村庄环境，提升村庄宜居性，提升群众满意度</t>
  </si>
  <si>
    <t>赣江源镇石溪村村集体经济-黄桃基地配套项目</t>
  </si>
  <si>
    <t>工作棚地面硬化242㎡*101元/㎡、黄桃基地围栏280m（配套）*40元/m、烤箱2个*4800</t>
  </si>
  <si>
    <t>解决村集体经济黄桃基地运输不便问题，增加村集体经济收入0.5万元，50%用于公益性岗位，50%用于小型公益事业。</t>
  </si>
  <si>
    <t>赣江源镇洋地村下屋水陂建设项目</t>
  </si>
  <si>
    <t>洋地村</t>
  </si>
  <si>
    <t>1.下屋组，焦罗湾水陂长7.5m，宽5m,高3m，共112.5㎡；</t>
  </si>
  <si>
    <t>可以解决对应小组农田缺水、交通不便的问题，受益农田53余亩，促进农业产业发展</t>
  </si>
  <si>
    <t>赣江源镇洋地村长布、禾仓、中厅、下村水渠及机耕道建设项目</t>
  </si>
  <si>
    <t>1.长布组，姚屋场机耕道；3.5m*210m.水渠40cm*40cm*10cm约210m；
2.禾仓组，坑子里水渠40cm*40cm*10cm约280m；
3.中厅组，机耕道3.5M*400M,社上水渠30cm*30cm*30cm约1300m；
4.下村组，机耕道30cm*30cm*9cm约729m。</t>
  </si>
  <si>
    <t>可以解决对应小组农田缺水、交通不便的问题，受益农田150余亩，促进农业产业发展</t>
  </si>
  <si>
    <t>赣江源镇洋地村下丰组上丰组
村庄整治项目</t>
  </si>
  <si>
    <t>1新建浆砌石河堤护坡198米*2.5米*4米*1.5约1485立方米。
2.U型滑道长55米*宽2米*护边高度0.5米</t>
  </si>
  <si>
    <t>可以改善
村民居住
和生产环境</t>
  </si>
  <si>
    <t>赣江源镇洋地村分布式光伏项目</t>
  </si>
  <si>
    <t>安装光伏200kW</t>
  </si>
  <si>
    <t>可以每年为村集体增加10万元左右的收入，
每年可以为村里做更多的小型公益事业</t>
  </si>
  <si>
    <t xml:space="preserve">赣江源镇桃花村道路除险加固（挡土墙）项目 </t>
  </si>
  <si>
    <t>桃花村</t>
  </si>
  <si>
    <r>
      <rPr>
        <sz val="10"/>
        <rFont val="宋体"/>
        <charset val="134"/>
      </rPr>
      <t>1.浆砌石挡土墙长40m、高4.5m、平均宽1.75m，315</t>
    </r>
    <r>
      <rPr>
        <sz val="10"/>
        <rFont val="Arial Unicode MS"/>
        <charset val="134"/>
      </rPr>
      <t>㎥</t>
    </r>
    <r>
      <rPr>
        <sz val="10"/>
        <rFont val="宋体"/>
        <charset val="134"/>
      </rPr>
      <t>。
2.路面硬化80m²</t>
    </r>
  </si>
  <si>
    <t>解决道路安全隐患，改善交通便捷性，方便群众出行及生产</t>
  </si>
  <si>
    <t>赣江源镇赣江源村饮水工程项目</t>
  </si>
  <si>
    <t>赣江源村</t>
  </si>
  <si>
    <t>PE75给水管安装2300m;PE110给水管安装800m 及泄压阀等配件；30m³钢筋混凝土蓄水池一座；15㎡钢筋混凝土沉沙池一座。</t>
  </si>
  <si>
    <t>保障全村村民饮水安全</t>
  </si>
  <si>
    <t>赣江源村村委会</t>
  </si>
  <si>
    <t>赣江源镇赣江源村灌溉水渠项目</t>
  </si>
  <si>
    <t>七岭小组40cm*40cm*10cm灌溉水渠1090m，黄背小组40cm*40cm*10cm灌溉水渠200m。</t>
  </si>
  <si>
    <t>解决农田灌溉问题，受益农田40余亩提升群众发展产业的积极性</t>
  </si>
  <si>
    <t>赣江源镇赣江源村村集体经济--闲置教学点改造青年旅社产业项目</t>
  </si>
  <si>
    <t>休闲农业与乡村旅游</t>
  </si>
  <si>
    <t>教学点占地199.7㎡，建筑面积599.1㎡：1.空坪硬化192㎡；2.屋顶防渗处理；3.墙面修复；4.水电改造；5.建设卫生间；6.更换门窗；7.电器；8.家具软装等。</t>
  </si>
  <si>
    <t>改造后作为青年旅社，完善旅游业态。承接高校大学生暑期“三下乡”、研学、团建等活动。预计每年村集体增收3万元以上，带动本地就业人口10人以上，每人每年增收5000元以上。</t>
  </si>
  <si>
    <t>赣江源镇迳口村村集体经济--白莲加工基地产业项目</t>
  </si>
  <si>
    <t>迳口村</t>
  </si>
  <si>
    <r>
      <rPr>
        <sz val="10"/>
        <rFont val="宋体"/>
        <charset val="134"/>
      </rPr>
      <t>1.加工厂房150㎡，（一层建筑、分四间、盖琉璃瓦）；</t>
    </r>
    <r>
      <rPr>
        <sz val="10"/>
        <color rgb="FF000000"/>
        <rFont val="宋体"/>
        <charset val="134"/>
      </rPr>
      <t xml:space="preserve">
2.剥壳机2台、取芯机2台、电烤箱2台，打籽机2台、制冷设备一套、水、电等配套设施,周边路面硬化220㎡。</t>
    </r>
  </si>
  <si>
    <r>
      <rPr>
        <sz val="10"/>
        <rFont val="宋体"/>
        <charset val="134"/>
      </rPr>
      <t>带动312户农户，户均增加收入500元以上。</t>
    </r>
    <r>
      <rPr>
        <sz val="10"/>
        <color indexed="8"/>
        <rFont val="宋体"/>
        <charset val="134"/>
      </rPr>
      <t xml:space="preserve">
可增加村集体收入3.5万元，20%用于公益性岗位，20%用于积分超市，60%用于小型公益事业。</t>
    </r>
  </si>
  <si>
    <t>迳口村村委会</t>
  </si>
  <si>
    <t>赣江源镇迳口村农业发展林坊坨子上、枫树塘水渠建设项目</t>
  </si>
  <si>
    <t>小水陂一座，（长3m、高1.5m、宽1.5m）砼水渠修建长900m*高0.4m*宽0.4m厚0.1m</t>
  </si>
  <si>
    <t>解决农田灌溉问题，受益农田30余亩，提升群众发展产业的积极性</t>
  </si>
  <si>
    <t>赣江源镇迳口村上边子坝修建生产便桥</t>
  </si>
  <si>
    <t>小型农田基础设施建设</t>
  </si>
  <si>
    <t>两边挡土墙两边共计长8m*高3m*宽1.5m，清基土方50m³，钢筋混凝土桥面长4m*宽3m*厚0.18m，钢筋混凝土桥梁宽0.2m*高0.3m，模板23m²，铁护栏长8m*高1m；</t>
  </si>
  <si>
    <t>赣江源镇迳口村土楼村空坪整治、塌方护坡整治项目</t>
  </si>
  <si>
    <t>铺设透水砖120㎡，场地220㎡及路面硬化260㎡*0.18m，设施场地清土方450m³、 浆砌石长50m*高3m*1m。</t>
  </si>
  <si>
    <t>横江镇</t>
  </si>
  <si>
    <t>横江镇丹阳村阳新道路维修项目</t>
  </si>
  <si>
    <t>丹阳村</t>
  </si>
  <si>
    <t>阳新组村道破损路面维修约1550㎡等</t>
  </si>
  <si>
    <t>解决脱贫（监测）户56户276人安全出行,改善生产生活条件。</t>
  </si>
  <si>
    <t>861</t>
  </si>
  <si>
    <t>丹阳村村委会</t>
  </si>
  <si>
    <t>横江镇丹阳村牛屎窝组机耕道建设项目</t>
  </si>
  <si>
    <t>牛屎窝小组新建机耕道长500m，宽3米等；30cm*30cm水渠约700m，C20砼沟盖板200米。</t>
  </si>
  <si>
    <t>解决脱贫（监测）户12户49人生产出行问题,改善生产条件。</t>
  </si>
  <si>
    <t>横江镇丹阳村牛屎窝组水塘加固项目</t>
  </si>
  <si>
    <t>丹阳村牛屎窝水塘C20混凝加固约200m³，清淤500m³，30cm*30cm水渠维修加固100米，坝体粘性土修复200m。</t>
  </si>
  <si>
    <t>解决脱贫（监测）户19户69人农田水利灌溉问题，改善生产条件，增产增收。</t>
  </si>
  <si>
    <t>横江镇丹阳村黄子塘与塘窝里水塘加固项目</t>
  </si>
  <si>
    <t>香火堂组黄子塘水塘混凝土加固约96m³，清淤460m³，坝体粘性土修复105m³。塘窝里水塘混凝土加固约100m³,清淤520m³，坝体粘性土修复200m³。</t>
  </si>
  <si>
    <t>解决脱贫（监测）户35户135人农田水利灌溉问题，改善生产条件，增产增收。</t>
  </si>
  <si>
    <t>横江镇丹阳村茶山窝与瓦子垅水塘加固项目</t>
  </si>
  <si>
    <t>香火堂组茶山窝水塘C20混凝加固约110m³，清淤530m³，坝体粘性土修复106m³。瓦子垅水塘混凝土加固约98m³，清淤490m³，坝体粘性土修复120m³。</t>
  </si>
  <si>
    <t>横江镇丹阳村皇祝组龙头坑水塘加固项目</t>
  </si>
  <si>
    <t>皇祝龙头坑水塘C20混凝加固约150m³，清淤530m³，坝体粘性土修复200m³。</t>
  </si>
  <si>
    <t>解决脱贫（监测）户19户88人农田水利灌溉问题，改善生产条件，增产增收。</t>
  </si>
  <si>
    <t>横江镇丹阳村墩上等组村庄整治项目</t>
  </si>
  <si>
    <t>丹阳村墩上组空坪硬化约360㎡；香火堂组空坪硬化约340㎡；垅里组空坪硬化约490㎡等</t>
  </si>
  <si>
    <t>解决脱贫（监测）户13户51人人居环境问题，改善人居环境条件。</t>
  </si>
  <si>
    <t>横江镇丹阳村皇祝组村庄整治项目</t>
  </si>
  <si>
    <t>皇祝组空坪硬化约1250㎡等</t>
  </si>
  <si>
    <t>解决脱贫（监测）户28户110人人居环境问题，改善人居环境条件。</t>
  </si>
  <si>
    <t>横江镇横江村上横江烤烟房建设项目</t>
  </si>
  <si>
    <t>横江村</t>
  </si>
  <si>
    <t>上横江新建烤烟房2座等</t>
  </si>
  <si>
    <t>吸纳1户脱贫户监测对象务工，年增收3000元以上，壮大村集体经济，年增收600元以上。</t>
  </si>
  <si>
    <t>97%</t>
  </si>
  <si>
    <t>横江村村委会</t>
  </si>
  <si>
    <t>横江镇横江村犁家地公路硬化工程</t>
  </si>
  <si>
    <t>横江镇横江村犁家地道路硬化约1.6km，宽4.5米等</t>
  </si>
  <si>
    <t>解决脱贫（监测）户29户145人安全出行,改善生产生活条件。</t>
  </si>
  <si>
    <t>横江镇横江村米粉晾晒棚建设项目</t>
  </si>
  <si>
    <t>在原粮油烘干厂屋顶加建一层晾晒棚约210平方米，米粉晾晒架约600米等</t>
  </si>
  <si>
    <t>吸纳1户脱贫户监测对象务工，年增收3500元以上，壮大村集体经济，年增收3000元以上。</t>
  </si>
  <si>
    <t>横江镇横江村上横江组新建农田挡土墙建设项目</t>
  </si>
  <si>
    <t>上横江塅上电站脚下新建护田挡墙长200米，平均高2米；上横江门首塅新建农田护坡长约165m，平均高2.5米，合计C20混凝土约530m3等</t>
  </si>
  <si>
    <t>解决脱贫（监测）户15户58人农田水利灌溉问题，改善生产条件，增产增收。</t>
  </si>
  <si>
    <t>横江镇杨梅岭等组机耕道建设项目</t>
  </si>
  <si>
    <t>杨梅岭山塘里新建机耕道长1000米，狐狸坑铺设机耕道碎石长1500米；大埠组外名坑铺设机耕道碎石长300米；上新组大垄里铺设机耕道碎石长1100米等。</t>
  </si>
  <si>
    <t>解决脱贫（监测）户8户32人农田水利灌溉问题，改善生产条件，增产增收。</t>
  </si>
  <si>
    <t>横江镇横江村大埠组店下桥河堤挡墙建设项目</t>
  </si>
  <si>
    <t>大埠店下桥新建河堤挡墙约200米，高2.5米，C20砼挡墙约350m3等</t>
  </si>
  <si>
    <t>横江镇横江村朱家屋东坑水塘维修加固建设项目</t>
  </si>
  <si>
    <t>坝脚新建挡墙长35米，宽50cm，高1.5米；坝体修复贴六角砖约100平方米等</t>
  </si>
  <si>
    <t>满足群众农业生产灌溉用水</t>
  </si>
  <si>
    <t>横江镇横江村上罗角下岭窝至猪婆石河堤挡土墙建设项目</t>
  </si>
  <si>
    <t>上罗角老虎迳河堤挡墙长150米，平均高2.8米，C20砼挡墙约5160m3；道路挡墙长6米，高1.5米，宽0.5米，道路修复6米，宽3.5米，直径30cm涵管5米等</t>
  </si>
  <si>
    <t>解决脱贫（监测）户15户70人安全出行,改善生产生活条件。</t>
  </si>
  <si>
    <t>横江镇横江村坝背潭上坝和沙公组水渠建设项目</t>
  </si>
  <si>
    <t>坝背潭上坝新建水渠30*30cm，长550米；老屋至社公背新建水沟80*80cm，长150米等。</t>
  </si>
  <si>
    <t>解决160户农户水稻生产需要，带动21户脱贫户发展水稻产业，户均年增收300元</t>
  </si>
  <si>
    <t>横江镇横江村朱家屋禾树垄和青山下水渠建设项目</t>
  </si>
  <si>
    <t>横江镇横江村朱家屋禾树垄新建30*30cm水渠长约700米等；横江镇横江村朱家屋青山下新建30*30cm水渠长约400米等</t>
  </si>
  <si>
    <t>横江镇横江村坳背排灌溉水泵建设项目</t>
  </si>
  <si>
    <t>新建水泵房建筑面积约4平方米，安装水泵一台，DN75PE长1500米等。</t>
  </si>
  <si>
    <t>横江镇横江村稻谷烘干厂建设项目</t>
  </si>
  <si>
    <t>新建一座占地450平方米钢结构厂房，场地硬化约500平方米厚20cm，新建一座地磅2.5米*6米等</t>
  </si>
  <si>
    <t>横江镇横江村光伏建设项目</t>
  </si>
  <si>
    <t>1.横江村建设光伏约800平方米；2.光伏组件及配套发电设施；3.防水支架及包边配置等；</t>
  </si>
  <si>
    <t>增加村集体收入2万元/年以上， 收益用于公益性岗位、小型公益事业。</t>
  </si>
  <si>
    <t>横江镇横江村粮油烘干设备提升建设项目</t>
  </si>
  <si>
    <t>改造原有烘干设备，增加提升一体设备进料和出料一体设备。</t>
  </si>
  <si>
    <t>横江镇横江村龙子上等组道路硬化项目</t>
  </si>
  <si>
    <t>上横江石排里道路长约100米，宽3.5米；大埠香火堂道路长约50米，宽3.5米；龙子上排上道路硬化长约150米，宽3.5米等。</t>
  </si>
  <si>
    <t>解决脱贫（监测）户8户26人人居环境问题，改善人居环境条件。</t>
  </si>
  <si>
    <t>横江镇罗家村罗家坝等组水渠水陂建设项目</t>
  </si>
  <si>
    <t>罗家村</t>
  </si>
  <si>
    <t>罗家坝组40cm×40cm混凝土水渠建设350m，40cm×40cm，直径30cm波纹管约500m等，吴家屋组水陂一座，1.5m*2m*3m。</t>
  </si>
  <si>
    <t>农田水利：解决脱贫（监测）户9户39人51亩农田水利灌溉问题，改善生产条件，增产增收；</t>
  </si>
  <si>
    <t>罗家村村委会</t>
  </si>
  <si>
    <t>横江镇罗家村庄背组水渠建设项目</t>
  </si>
  <si>
    <t>庄背组蛇丘里混凝土水渠建设约600米，40cm×40cm</t>
  </si>
  <si>
    <t>农田水利：解决脱贫（监测）户11户56人56亩农田水利灌溉问题，改善生产条件，增产增收；</t>
  </si>
  <si>
    <t>横江镇罗家村庄背组机耕道建设项目</t>
  </si>
  <si>
    <t>庄背组庄姑山新建机耕道约3000m等</t>
  </si>
  <si>
    <t>机耕道路：：解决脱贫（监测）户15户66人生产出行问题,改善生产条件；</t>
  </si>
  <si>
    <t>横江镇罗家村饮水管建设项目</t>
  </si>
  <si>
    <t>罗家村新建马料寨至留地坝直径75mm的PE管长约1500m，新建蓄水池两座，净水设备一套等</t>
  </si>
  <si>
    <t>解决脱贫（监测）户41户160人饮用水问题，改善群众饮水条件。</t>
  </si>
  <si>
    <t>横江镇平阳村上屋组村庄整治项目</t>
  </si>
  <si>
    <t>平阳村</t>
  </si>
  <si>
    <t>上屋组新建混凝土盖板排水沟40cm*40cm*45米及沉水井，直径500cm涵管45米，路面硬化约55㎡，空坪硬化约520㎡等</t>
  </si>
  <si>
    <t>社会效益，改善人居环境，方便群众出行，提升人民幸福指数</t>
  </si>
  <si>
    <t>平阳村委会</t>
  </si>
  <si>
    <t>横江镇平阳村干上组水渠建设项目</t>
  </si>
  <si>
    <t>干上小组广背岭新建30cm*30cm水渠长约400m等</t>
  </si>
  <si>
    <t>解决脱贫（监测）户23户95人农田水利灌溉问题，改善生产条件，增产增收。</t>
  </si>
  <si>
    <t>横江镇平阳村路灯建设项目</t>
  </si>
  <si>
    <t>平阳村新建挂壁式路灯15盏、立式路灯30盏，老路灯修复40盏等</t>
  </si>
  <si>
    <t>解决脱贫（监测）户31户168人人居环境问题，改善人居环境条件。</t>
  </si>
  <si>
    <t>横江镇平阳村上甲水塘维修加固项目</t>
  </si>
  <si>
    <t>田新小组上甲水塘维修加固，上游面整坡360m2，预制C25砼六角砖240m2，砂垫层48m3；拆除重建斜卧管斜长15m，坝高约8.5m，C20砼加固下游坝坡约50m3等。</t>
  </si>
  <si>
    <t>解决90余户农户灌溉需要</t>
  </si>
  <si>
    <t>横江镇平阳村串徐岭水塘加固项目</t>
  </si>
  <si>
    <t>干上小组串徐岭水塘加固，挡土墙130m*2.6m*80cm，C20砼约270m3等。</t>
  </si>
  <si>
    <t>横江镇平阳村塅上组水渠建设项目</t>
  </si>
  <si>
    <t>塅上组船顶上新建30cm*30cm水渠长约300m，机耕道垫层1500m*3.5m，埋设涵管等</t>
  </si>
  <si>
    <t>解决脱贫（监测）户22户106人农田水利灌溉问题，改善生产条件，增产增收。</t>
  </si>
  <si>
    <t>横江镇平阳村船顶上水塘加固项目</t>
  </si>
  <si>
    <t>平阳村塅上小组船顶上水塘加固86m*2.8m*80cm，C20砼约193m3等。</t>
  </si>
  <si>
    <t>解决脱贫（监测）户18户98人农田水利灌溉问题，改善生产条件，增产增收。</t>
  </si>
  <si>
    <t>横江镇齐贤村兰背等组村庄整治项目</t>
  </si>
  <si>
    <t>齐贤村</t>
  </si>
  <si>
    <t>兰背空坪硬化约400平方米；兰背道路150米，宽约3.5米，厚0.18米；八十塅新建30cm*30cm水渠长约150米。上屋组空坪硬化约200㎡及砌砖。瑶前新建30cm*30cm水渠长约200米等</t>
  </si>
  <si>
    <t>解决脱贫（监测）户31户95人人居环境问题，改善人居环境条件。</t>
  </si>
  <si>
    <t>齐贤村村委会</t>
  </si>
  <si>
    <t>横江镇齐贤村塅心组村庄整治项目</t>
  </si>
  <si>
    <t>塅心组道路硬化（刘氏至王凤根处）长80米宽3.5米，厚0.18米；塅心组刘品光房屋门口道路硬化长60米，宽3.5米，厚0.18米；塅心组刘氏空坪硬化约400平方，挡土墙长36米，高2米，宽0.6米，C20砼共约43立方米等。杨坑组至齐贤公益性公墓道路硬化长150米，宽4.5米厚0.18米。</t>
  </si>
  <si>
    <t>解决脱贫（监测）户58户190人、人居环境问题，改善人居环境条件。</t>
  </si>
  <si>
    <t>横江镇齐贤村上新组挡土墙建设项目</t>
  </si>
  <si>
    <t>上新组传益公门口挡墙长39米，高4.5米，均寿公门口挡墙长60米，高3米，C20砼共约340立方米等。</t>
  </si>
  <si>
    <t>横江镇齐贤村陶溪组安岭下危桥重建项目</t>
  </si>
  <si>
    <t>陶溪组安岭下危桥拆除重建，桥长8米，净跨6.0米，净高6.0米，桥宽6.5米；两边引桥路面长19米，宽6米等。</t>
  </si>
  <si>
    <t>解决齐贤全村通往小姑及福建交通出行。</t>
  </si>
  <si>
    <t>横江镇齐贤村陶溪组少数民族村小组村庄整治项目</t>
  </si>
  <si>
    <t>寨角下空坪硬化约150m2，蓝氏门口空坪硬化约200m2，寨角下道路破损路面修复约105m2，路灯30盏等。</t>
  </si>
  <si>
    <t>解决脱贫（监测）户69户210人人居环境问题，改善人居环境条件。</t>
  </si>
  <si>
    <t>横江镇齐贤村外屋等组村庄整治项目</t>
  </si>
  <si>
    <t>外屋组新建透水混凝土350平方米，太阳能路灯8盏；兰新组空坪硬化100平方米，太阳能路灯20盏等。</t>
  </si>
  <si>
    <t>解决脱贫（监测）户46户150人、人居环境问题，改善人居环境条件。</t>
  </si>
  <si>
    <t>横江镇齐贤村外屋组至大坪组道路拓宽项目</t>
  </si>
  <si>
    <t>外屋组至大坪组道路拓宽，长1300米，拓宽1.5米，厚0.18米</t>
  </si>
  <si>
    <t>横江镇小姑吉石城坊村等组庄整治项目</t>
  </si>
  <si>
    <t>小姑村</t>
  </si>
  <si>
    <t>吉石里组空坪硬化约910㎡，砌砖等；城坊组空坪硬化约980㎡</t>
  </si>
  <si>
    <t>解决脱贫（监测）户42户135人人居环境问题，改善人居环境条件。</t>
  </si>
  <si>
    <t>小姑村村委会</t>
  </si>
  <si>
    <t>横江镇小姑村光伏建设项目</t>
  </si>
  <si>
    <t>1.小姑村建设光伏约800平方米；2.光伏组件及配套发电设施；3.防水支架及包边配置等；</t>
  </si>
  <si>
    <t>横江镇小姑村小姑组寨屋下大坪里、小坪小姑组港尾里水渠、水陂项目</t>
  </si>
  <si>
    <t>小姑组靠寨湖下段新建小水陂一座3米*1米*2米，30cm*30cm水渠300米；港尾里需新建50cm*50cm水渠300米。大坪里组新建水陂一座3米*1米*1.5米；小坪新建30cm*30cm水渠50米，水陂一座3米*1米*1.5米等。</t>
  </si>
  <si>
    <t>解决64亩农田灌溉，提高粮食生产</t>
  </si>
  <si>
    <t>横江镇小姑村禾陂组禾陂桥头道路修复项目</t>
  </si>
  <si>
    <t>禾陂组禾陂桥头道路新建挡土墙长12米*高8米，C20水泥砼约190m3，路面修复30m2*厚0.18米；新建30cm*30cm水渠250米等</t>
  </si>
  <si>
    <t>解决67亩农田灌溉，提高粮食生产</t>
  </si>
  <si>
    <t>横江镇小姑村城坊组大垅里等地水渠水陂建设项目</t>
  </si>
  <si>
    <t>小姑村城坊组大垅里新建50cm*50cm水渠220米。桶子坵新建水陂一座3米*1.5米*2米，30cm*30cm水渠350米。楼背坑新建30cm*30cm水渠200米，水陂1座3米*1米*1.5米。城坊组安前坝安装水轮泵1台及配套PE管等。</t>
  </si>
  <si>
    <t>解决43亩农田灌溉，提高粮食生产</t>
  </si>
  <si>
    <t>横江镇小姑村吉石里迟岭科等地水渠水陂建设项目</t>
  </si>
  <si>
    <t>小姑村吉石里迟岭科新建50cm*50cm水渠200米。西边坑新建30cm*30cm水渠100米，水陂一座2米*1.5米*2.5米。鱼子坵新建水陂一座3.5米*1.5米*2米，直径30cm的波纹管30米。大坵田新建30cm*30cm水渠150米。长坵田新建30cm*30cm水渠150米等</t>
  </si>
  <si>
    <t>解决59亩农田灌溉，提高粮食生产</t>
  </si>
  <si>
    <t>横江镇小姑村南山组山坑垅里、吉石外油寮坝水渠项目</t>
  </si>
  <si>
    <t>小姑村南山组山坑垅里新建40cm*40cm水渠350米；吉石外油寮坝新建直径30cm的波纹管20米，30cm*30cm水渠100米等</t>
  </si>
  <si>
    <t>解决36亩农田灌溉，提高粮食生产</t>
  </si>
  <si>
    <t>横江镇小姑村小姑街至秋树组破损路面修复项目</t>
  </si>
  <si>
    <t>小姑至秋树路段破损路面修复长度约500米，宽4米，厚0.18米,新建DN400涵管50米等</t>
  </si>
  <si>
    <t>社会效益，满足沿线群众生产运输和生活安全出行需求</t>
  </si>
  <si>
    <t>横江镇烟坊村江背组坑田垄村庄整治项目</t>
  </si>
  <si>
    <t>烟坊村</t>
  </si>
  <si>
    <t>江背组空坪硬化1400平方米，水沟30cm×30cm约50米，挡土墙30立方米等</t>
  </si>
  <si>
    <t>社会效益，改善人居环境，提升人民幸福指数</t>
  </si>
  <si>
    <t>烟坊村委会</t>
  </si>
  <si>
    <t>横江镇烟坊村坎头至老屋道路改造项目</t>
  </si>
  <si>
    <t>坎头至老屋改造道路长600米，宽5米，厚0.18米；社公组新建水陂1个，平均高2.5米，长3米，宽1.5米等。</t>
  </si>
  <si>
    <t>横江镇烟坊村下溪等组水渠修复项目</t>
  </si>
  <si>
    <t>下溪组水渠修复长约230米，40cm×40cm；水口组水渠修复长约250米，40cm×40cm等</t>
  </si>
  <si>
    <t>解决120亩农田灌溉难问题</t>
  </si>
  <si>
    <t>横江镇烟坊村坎头组新屋里村庄整治项目</t>
  </si>
  <si>
    <t>空坪硬化约1000平方米，水沟30cm×30cm长约50米等</t>
  </si>
  <si>
    <t>横江镇烟坊村下塅道路硬化项目</t>
  </si>
  <si>
    <t>下塅道路硬化长约500米，宽3.5米，厚0.18米；下新组新建水陂1个，平均高2.5米，长3米，宽1.5米等。</t>
  </si>
  <si>
    <t>横江镇烟坊村老屋等组路灯建设项目</t>
  </si>
  <si>
    <t>老屋组，坑尾组，罗溪，新建路灯约50盏</t>
  </si>
  <si>
    <t>社会效益，满足沿线群众生活安全出行需求</t>
  </si>
  <si>
    <t>横江镇烟坊村下溪水渠建设项目</t>
  </si>
  <si>
    <t>新建水渠40cm×40cm长约500米等</t>
  </si>
  <si>
    <t>解决50亩农田灌溉难问题</t>
  </si>
  <si>
    <t>横江镇烟坊村松皮组农田挡土墙建设项目</t>
  </si>
  <si>
    <t>新建农田挡土墙长约100米，高2.5米，C20砼约350立方米等</t>
  </si>
  <si>
    <t>解决20亩农田灌溉疑难问题</t>
  </si>
  <si>
    <t>横江镇烟坊村五福庙至南北石道路拓宽项目</t>
  </si>
  <si>
    <t>五福庙至南北石道路扩宽，长约1500米，拓宽1米等</t>
  </si>
  <si>
    <t>横江镇烟坊村光伏建设项目</t>
  </si>
  <si>
    <t>1.烟坊村建设光伏约800平方米；2.光伏组件及配套发电设施；3.防水支架及包边配置等；</t>
  </si>
  <si>
    <t>横江镇烟坊村罗溪深水井建设项目</t>
  </si>
  <si>
    <t>新建深水井一口等</t>
  </si>
  <si>
    <t>解决罗溪农户枯水季节饮水不足问题</t>
  </si>
  <si>
    <t>横江镇珠玑村阴排等组水渠建设项目</t>
  </si>
  <si>
    <t>珠玑村</t>
  </si>
  <si>
    <t>珠玑村新屋组直径160mm的PE给水管560m；阴排组新建30cm*30cm水渠860m；阴排水陂两座规格：一座长9m、底宽1.8m、面宽0.8m、高1.5m；一座长2.5m、底宽2m、面宽0.8m、高3m等</t>
  </si>
  <si>
    <t>解决脱贫（监测）户140户365人农田水利灌溉问题，改善生产条件，增产增收。</t>
  </si>
  <si>
    <t>珠玑村委会</t>
  </si>
  <si>
    <t>横江镇珠玑村洋公坪等组水渠建设项目</t>
  </si>
  <si>
    <t>珠玑村洋公坪组新建30cm*30cm水渠400m；曾家屋组新建30cm*30cm水渠250m等。</t>
  </si>
  <si>
    <t>解决脱贫（监测）户110户315人农田水利灌溉问题，改善生产条件，增产增收。</t>
  </si>
  <si>
    <t>横江镇珠玑村赖家屋等组道路建设项目</t>
  </si>
  <si>
    <t>珠玑村赖家屋组新建道路长495米，宽3.5m，厚18cm；太陂上新建道路100米，曾家屋新建道路长150米，宽3.5m，厚18cm等</t>
  </si>
  <si>
    <t>解决脱贫（监测）户29户117人安全出行,改善生产生活条件。</t>
  </si>
  <si>
    <t>横江镇珠玑村枫树垄组通组公路建设项目</t>
  </si>
  <si>
    <t>珠玑村枫树垄组通组公路宽350cm*厚18cm长约2400m</t>
  </si>
  <si>
    <t>解决脱贫（监测）户10户36人安全出行,改善生产生活条件。</t>
  </si>
  <si>
    <t>横江镇珠玑村楼下组村庄整治项目</t>
  </si>
  <si>
    <t>楼下组、洋公坪组空坪硬化约600平米等</t>
  </si>
  <si>
    <t>解决脱贫（监测）户610户2350人人居环境问题，改善人居环境条件</t>
  </si>
  <si>
    <t>横江镇珠玑村堂家里至罗家坪水渠修复项目</t>
  </si>
  <si>
    <t>珠玑村堂家里至罗家坪30cm*30cm水渠修复约1200m等</t>
  </si>
  <si>
    <t>解决脱贫（监测）户110户320人农田水利灌溉问题，改善生产条件，增产增收。</t>
  </si>
  <si>
    <t>珠玑村阴排组至黄光坑机耕道建设项目</t>
  </si>
  <si>
    <t>珠玑村阴排组至黄光坑机耕道建设长约1600m等</t>
  </si>
  <si>
    <t>解决脱贫（监测）户20户70人安全出行,改善生产生活条件.</t>
  </si>
  <si>
    <t>横江镇泮公坪至楼下组道路拓宽项目</t>
  </si>
  <si>
    <t>街上组至楼下组路面拓宽210米，宽1.5米，C30水泥砼厚20cm；洋公坪处道路挡土墙长约55m，C20水泥砼约260立方米等。</t>
  </si>
  <si>
    <t>横江镇开坑村下开坑等组水渠建设项目</t>
  </si>
  <si>
    <t>开坑村</t>
  </si>
  <si>
    <t>下开坑组直径160PE管350m，40cm*40cm水渠长约80m；龙子脑组新建水渠40cm*40cm长约180m等</t>
  </si>
  <si>
    <t>产业发展，解决10余亩农田粮食生产</t>
  </si>
  <si>
    <t>开坑村村委会</t>
  </si>
  <si>
    <t>横江镇开坑村下开坑至下木道路路面修复项目</t>
  </si>
  <si>
    <t>下开坑至下木道路路面破损修复面积约700㎡，维修太阳能灯65盏等</t>
  </si>
  <si>
    <t>横江镇开坑村礼坑塅水渠建设项目</t>
  </si>
  <si>
    <t>礼坑塅组新建60cm*60cm水渠长约500m等</t>
  </si>
  <si>
    <t>产业发展，解决110余亩农田粮食生产</t>
  </si>
  <si>
    <t>横江镇开坑村下巫外等组烤烟房建设项目</t>
  </si>
  <si>
    <t>下巫外组张河米处新建标准烤烟房1座，礼坑组黄辉煌处新建标准烤烟房1座等</t>
  </si>
  <si>
    <t>产业发展，增进农户经济收益</t>
  </si>
  <si>
    <t>横江镇开坑村杨家道路硬化项目</t>
  </si>
  <si>
    <t>杨家组道路硬化长约750m，宽3.5m，厚0.18m，路基加宽1m，直径50cm涵管36m等</t>
  </si>
  <si>
    <t>横江镇开坑村光伏建设项目</t>
  </si>
  <si>
    <t>1.下开坑组建设光伏约800平方米；2.光伏组件及配套发电设施；3.防水支架及包边配置等；</t>
  </si>
  <si>
    <t>横江镇和平村李家边茶亭至长溪桥道路拓宽项目</t>
  </si>
  <si>
    <t>和平村</t>
  </si>
  <si>
    <t>李家边小组道路拓宽约1.5米，C30砼路面约600m²，厚20cm，以及挖路基土石方等。</t>
  </si>
  <si>
    <t>283</t>
  </si>
  <si>
    <t>和平村村委会</t>
  </si>
  <si>
    <t>横江镇和平村巫家屋至王苟排道路挡土墙建设项目</t>
  </si>
  <si>
    <t>巫家屋至王苟排道路新建C20水泥砼挡土墙长60米，高2.5米，C20水泥砼约120立方米等</t>
  </si>
  <si>
    <t>横江镇和平村上字背等组机耕道建设项目</t>
  </si>
  <si>
    <t>机耕道铺砂砾垫层，巫家屋组里屋笼300m*2.5m，黄家屋组背屋坑150*2.5m，新屋期山排150m*2.5m,茶故塘200m*2.5m，新建经堂下小组桥梁一座（长4米/宽4.0米，高4米）</t>
  </si>
  <si>
    <t>解决脱贫（监测）户27户130人生产出行问题,改善生产条件。</t>
  </si>
  <si>
    <t>511</t>
  </si>
  <si>
    <t>横江镇和平村水渠建设项目</t>
  </si>
  <si>
    <t>新建40cm*40cm水渠长约910m，其中茶姑塘200m，陈北坑200m，牛山坑260m,背屋坑150m，倾人坑100m等</t>
  </si>
  <si>
    <t>解决脱贫（监测）户30户132人农田水利灌溉问题，改善生产条件，增产增收。</t>
  </si>
  <si>
    <t>横江镇和平村王苟排小组河堤建设项目</t>
  </si>
  <si>
    <t>王苟排小组新建河堤混凝土墙560m³：长200m，高3m，宽0.8米</t>
  </si>
  <si>
    <t>解决20亩农田塌方问题，保护和平村居民耕种/生活需求</t>
  </si>
  <si>
    <t>横江镇横居黄泥道路硬化项目</t>
  </si>
  <si>
    <t>横居</t>
  </si>
  <si>
    <t>黄泥排组长800m，宽3.5m，厚0.18m，路基挖土方220m³，砂砾垫层1000*4*0.1m，错车道三个135㎡</t>
  </si>
  <si>
    <t>解决脱贫（监测）户16户65人生产出行问题,改善生产条件。</t>
  </si>
  <si>
    <t>横江居委会</t>
  </si>
  <si>
    <t>横江镇猫山下塘屋里村庄整治项目</t>
  </si>
  <si>
    <t>猫山下塘屋里场地硬化约780平方米，砌砖等</t>
  </si>
  <si>
    <t>横江镇横居黄泥排大垄里水渠项目</t>
  </si>
  <si>
    <t>新建40cm*40cm混凝土水渠长约300米，新建直径160mm的PE管长约750m等</t>
  </si>
  <si>
    <t>解决脱贫（监测）12户35人农田水利灌溉问题，改善生产条件，增产增收。改善生产条件。</t>
  </si>
  <si>
    <t>横江镇横居横坑里PE水管建设项目</t>
  </si>
  <si>
    <t>新建直径160mm的PE管长约1000m，建设人行便桥一座等</t>
  </si>
  <si>
    <t>解决脱贫（监测）26户63人农田水利灌溉问题，改善生产条件，增产增收。改善生产条件。</t>
  </si>
  <si>
    <t>1.横居建设光伏约1200平方米；2.光伏组件及配套发电设施；3.防水支架及包边配置等；</t>
  </si>
  <si>
    <t>增加村集体收入3万元/年以上， 收益用于公益性岗位、小型公益事业。</t>
  </si>
  <si>
    <t>横江镇姑溪村陀罗墩组月形江村庄整治项目</t>
  </si>
  <si>
    <t>姑溪村</t>
  </si>
  <si>
    <t>陀罗墩组月形江18cm厚空坪硬化500平方米,砌实心砖墙8m³（长50m*宽0.2m*高0.8m）,水渠10m*30cm*30cm；外屋地质灾害点混凝土挡土墙50m³，长20m*宽1m*高2.5m等。等</t>
  </si>
  <si>
    <t>姑溪村委会</t>
  </si>
  <si>
    <t>横江镇姑溪村新屋组秋竹排水渠新建项目</t>
  </si>
  <si>
    <t>新屋组秋竹排新建水渠长1000m*宽30cm*高30cm等。</t>
  </si>
  <si>
    <t>社会效益，满足沿线群众生产运输,带动20户农户增加水稻种植面积22亩</t>
  </si>
  <si>
    <t>横江镇姑溪村蓝家屋等组道路硬化项目</t>
  </si>
  <si>
    <t>蓝家屋组碗窑上道路硬化长300m*宽3m*厚0.18m；,狗尾岭组墩上200m*宽3m*厚0.18m等</t>
  </si>
  <si>
    <t>横江镇姑溪村松山小组川龙井水渠建设项目</t>
  </si>
  <si>
    <t>新建水渠长1000m*宽40cm*高40cm等。</t>
  </si>
  <si>
    <t>社会效益，满足沿线群众生产运输,带动20户农户增加水稻种植面积40亩</t>
  </si>
  <si>
    <t>横江镇姑溪村陀罗墩组烤烟房建设项目</t>
  </si>
  <si>
    <t>新建标准烤烟房2座等</t>
  </si>
  <si>
    <t>经济效益，每年带动20户农户烟叶种植需求，户均增收2000元</t>
  </si>
  <si>
    <t>横江镇农村道路建设项目</t>
  </si>
  <si>
    <t>横江村狗尾岭桥至岭脑上道路硬化长约1100m，宽4.5m，厚0.18m等</t>
  </si>
  <si>
    <t>横江镇张坑村上下新坑小组粮田护坡建设项目</t>
  </si>
  <si>
    <t>张坑村</t>
  </si>
  <si>
    <t xml:space="preserve">上下新坑小组粮田浆砌石挡墙长180米，高3.3米，宽0.9米等。李田寨小组粮田灌溉直径75的PE管长450米等
</t>
  </si>
  <si>
    <t>解决上下新坑粮田70余亩隐患问题。可使68户，户均增收500元</t>
  </si>
  <si>
    <t>张坑村村委会</t>
  </si>
  <si>
    <t>横江镇张坑村上下新坑等组水渠建设项目</t>
  </si>
  <si>
    <t xml:space="preserve">上下新坑龙金塅30cm*30ccm水渠长约580米；赖屋排小坡头30cm*30ccm水渠长约410米等
</t>
  </si>
  <si>
    <t>解决赖屋排上下新坑粮田150余亩隐患问题。可使100户，户均增收500元</t>
  </si>
  <si>
    <t>横江镇张坑村赖屋排老屋村庄整治项目</t>
  </si>
  <si>
    <t>赖屋排老屋场地清理约1680平方米，硬化长210米，宽4.5，厚度15厘米；李田寨小组粮田灌溉直径75的PE管长450米等等</t>
  </si>
  <si>
    <t>提升全村人居环境，解决村民入户方便问题</t>
  </si>
  <si>
    <t>横江镇张坑村程家庄村庄整治项目</t>
  </si>
  <si>
    <t>程家庄小组空坪硬化，800平方米左右，程氏古祠周边人居环境提升等</t>
  </si>
  <si>
    <t>提升全村人居环境，解决程家庄村民村庄提升问题。</t>
  </si>
  <si>
    <t>珠坑乡</t>
  </si>
  <si>
    <t>珠坑乡良溪村屋顶光伏项目</t>
  </si>
  <si>
    <t>良溪村油草排
新付、石胜前</t>
  </si>
  <si>
    <t>1.屋顶光伏发电面积约1000㎡（良高小学、村委会、卫生室、公厕）
2.安装光伏板1000块及配套设施</t>
  </si>
  <si>
    <t>每年村集体可增收5万元以上。</t>
  </si>
  <si>
    <t>良溪村村民委员会</t>
  </si>
  <si>
    <t>珠坑乡良溪村安全饮水项目</t>
  </si>
  <si>
    <t>良溪村</t>
  </si>
  <si>
    <t xml:space="preserve">1.太阳能一体机一套；
2.铺设PE63管约2000m（新付蓄水池至油草排）；
3.新建蓄水池（长10m*宽6.5m*高2m）及相关配套设施。                 </t>
  </si>
  <si>
    <t>可改善502户农户安全饮水、提升群众满意度</t>
  </si>
  <si>
    <t>珠坑乡良溪村河道清淤
富珠、祠堂、水口护田挡土墙建设项目</t>
  </si>
  <si>
    <t>良溪村、富珠
祠堂、石胜前、水口</t>
  </si>
  <si>
    <t>1.河道泥沙杂物清理；
2.浆砌石护坡900m³。</t>
  </si>
  <si>
    <t>疏通河道排洪，保护河道两岸400余亩农田免受自然灾害损坏，保证村民发展农业生产收入稳定。</t>
  </si>
  <si>
    <t>珠坑乡良溪村油草排村庄整治</t>
  </si>
  <si>
    <t>良溪村油草排
茶园新村</t>
  </si>
  <si>
    <t xml:space="preserve">1.余坪硬化1160㎡；
2.排污水沟30cm*30cm*10cm*230m（带盖板）；
3.破路维修涵管堵塞6m；
4.路面硬化80m*5m；
5.菜园地整治（茶园新村）
</t>
  </si>
  <si>
    <t>改善57户农户居住环境，提升群众满意度</t>
  </si>
  <si>
    <t>珠坑乡良溪村权口生产便桥</t>
  </si>
  <si>
    <t>良溪村权口</t>
  </si>
  <si>
    <t xml:space="preserve">便桥长16m*宽4m，含八字墙等配套设施
</t>
  </si>
  <si>
    <t>改善耕作机械、群众出行条件，增强农民务农的积极性</t>
  </si>
  <si>
    <t>珠坑乡良溪村石胜前村庄整治建设项目</t>
  </si>
  <si>
    <t>良溪石胜前</t>
  </si>
  <si>
    <t xml:space="preserve">
1.余坪硬化930m2、路面硬化385m2，路灯5盏；
2.挡土墙220m、排水沟长65m，规格：30cm*30cm*10cm；
</t>
  </si>
  <si>
    <t>提升人居环境及村容村貌，解决安全隐患</t>
  </si>
  <si>
    <t>珠坑乡良溪村水口、祠堂村庄整治建设项目</t>
  </si>
  <si>
    <t>良溪水口、祠堂</t>
  </si>
  <si>
    <t>余坪硬化650㎡，路灯15盏</t>
  </si>
  <si>
    <t>解人居环境整治：解决脱贫（监测）户18户72人人居环境问题，改善人居环境条件</t>
  </si>
  <si>
    <t>珠坑乡良溪村新付、富珠、里楼、外楼村庄整治建设项目</t>
  </si>
  <si>
    <t>良溪新付、富珠、
里楼、外楼</t>
  </si>
  <si>
    <t xml:space="preserve">1.挡土墙长560m3、路灯10盏；
2.路面硬化980m2、余坪硬化850㎡、排污水沟160m；
3.枧子背接通里楼桥面加宽：桥面加宽长5m*宽2m（含八字墙、护栏）等配套设施。
</t>
  </si>
  <si>
    <t>解人居环境整治：解决脱贫（监测）户38户163人人居环境问题，改善人居环境条件</t>
  </si>
  <si>
    <t>珠坑乡良溪村石胜前、权口排水渠项目</t>
  </si>
  <si>
    <t>良溪石胜前、权口</t>
  </si>
  <si>
    <t>排污水沟长1330m，规格:40cm*40cm*10cm</t>
  </si>
  <si>
    <t>珠坑乡良溪村里楼道路硬化项目</t>
  </si>
  <si>
    <t>良溪村里楼</t>
  </si>
  <si>
    <t>1.里楼松树垅至坳背通村公路长510m宽3.5m；
2.里楼坳上至坳背通村公路长230m宽3.5m</t>
  </si>
  <si>
    <t>方便村民产业发展</t>
  </si>
  <si>
    <t>珠坑乡竹溪村排子上组禾家塘新建水渠</t>
  </si>
  <si>
    <t>竹溪村排子上</t>
  </si>
  <si>
    <t>1.新建水渠长600米，规格:100cm*100cm*15cm
2.新建水渠长300米，规格:60cm*60cm*10cm</t>
  </si>
  <si>
    <t>解决脱贫（监测）户12户51人农田水利灌溉问题，改善生产条件，增产增收；</t>
  </si>
  <si>
    <t>竹溪村村民委员会</t>
  </si>
  <si>
    <t>珠坑乡竹溪村厨形屋河堤修建项目</t>
  </si>
  <si>
    <t>竹溪村厨形屋</t>
  </si>
  <si>
    <t>小型水利设施建设</t>
  </si>
  <si>
    <t>河堤浆砌石挡土墙长90米高3.8米</t>
  </si>
  <si>
    <t>解人居环境整治：解决脱贫（监测）户58户224人人居环境问题，改善人居环境条件</t>
  </si>
  <si>
    <t>珠坑乡竹溪村饮水管道建设项目</t>
  </si>
  <si>
    <t>竹溪村</t>
  </si>
  <si>
    <t>石阶脑至岭坑水塔主管渠换新3000米PE供水管内径75mm。</t>
  </si>
  <si>
    <t>解决脱贫（监测）户65户332人饮水安全问题，改善生活条件</t>
  </si>
  <si>
    <t>珠坑乡竹溪村老屋组山塘尾、大屋里新建水渠</t>
  </si>
  <si>
    <t>竹溪村老屋组、大屋里</t>
  </si>
  <si>
    <t>水渠长650m，规格：:100cm*100cm*15cm；水渠长200m，规格60cm*60cm*12cm；水渠长200m，规格40cm*40cm*12cm</t>
  </si>
  <si>
    <t>解决脱贫（监测）户20户83人农田水利灌溉问题，改善生产条件，增产增收；</t>
  </si>
  <si>
    <t>珠坑乡竹溪村寨脚下组至新屋下河堤加固建设项目</t>
  </si>
  <si>
    <t>廊桥处至新屋下浆砌石河堤；规格，长900米高3.5米</t>
  </si>
  <si>
    <t>解决脱贫（监测）户26户126人安全出行,改善生产生活条件</t>
  </si>
  <si>
    <t>珠坑乡竹溪村长坑里电灌设施</t>
  </si>
  <si>
    <t>竹溪村长坑里</t>
  </si>
  <si>
    <t>长坑里电排设施1个，排水管管道长500米，附属房9㎡</t>
  </si>
  <si>
    <t>解决脱贫（监测）户9户48人农田水利灌溉问题，改善生产条件，增产增收；</t>
  </si>
  <si>
    <t>珠坑乡竹溪村岭坑组窝口水渠建设</t>
  </si>
  <si>
    <t>竹溪村岺坑组</t>
  </si>
  <si>
    <t>水渠长320m，规格:40cm*40cm*12cm</t>
  </si>
  <si>
    <t>解决脱贫（监测）户10户43人农田水利灌溉问题，改善生产条件，增产增收；</t>
  </si>
  <si>
    <t>珠坑乡竹溪村山塘维修</t>
  </si>
  <si>
    <t>竹溪村寨脚下油螺石</t>
  </si>
  <si>
    <t>山塘维修，坝体新修长20米，高10米，含山塘清淤、放水斜管、溢洪道、底涵等配套设施</t>
  </si>
  <si>
    <t>解决脱贫（监测）户13户68人农田水利灌溉问题，改善生产条件，增产增收；</t>
  </si>
  <si>
    <t>珠坑乡街子上村部门口排洪渠及挡土墙建设项目</t>
  </si>
  <si>
    <t>塘台村街子上</t>
  </si>
  <si>
    <t>2米*1米排洪渠200米，挡土墙长30米高6米</t>
  </si>
  <si>
    <t>解决脱贫（监测）户6户23人出行安全隐患问题</t>
  </si>
  <si>
    <t>塘台村村民委员会</t>
  </si>
  <si>
    <t>珠坑乡塘台村大背岭村庄整治项目</t>
  </si>
  <si>
    <t>塘台村大背岭</t>
  </si>
  <si>
    <t xml:space="preserve">空坪硬化约1100m2，挡土墙120m3,路灯9盏，水渠长约200m及涵管、石桌等配套设施
</t>
  </si>
  <si>
    <t>解决脱贫（监测）户11户52人人居环境问题，改善人居环境条件</t>
  </si>
  <si>
    <t>珠坑乡塘台村太阳能路灯安装项目</t>
  </si>
  <si>
    <t>塘台村</t>
  </si>
  <si>
    <t>安装太阳能路灯125盏</t>
  </si>
  <si>
    <t>解决脱贫（监测）户102户570人出行安全隐患问题</t>
  </si>
  <si>
    <t>珠坑乡塘台村扶贫车间道路及空坪硬化项目</t>
  </si>
  <si>
    <t>塘台村王家祠</t>
  </si>
  <si>
    <t>空坪硬化1000m2</t>
  </si>
  <si>
    <t>珠坑乡塘台村榨油及包装成套设备</t>
  </si>
  <si>
    <t>配套基础设施</t>
  </si>
  <si>
    <t>榨油机3台，包装设备1套等</t>
  </si>
  <si>
    <t>为村集体增收约1万元左右</t>
  </si>
  <si>
    <t>珠坑乡塘台村阳谷主灌渠修复及新建支渠项目</t>
  </si>
  <si>
    <t>唐台村溪背、岭背、大坝、王家屋、付塘</t>
  </si>
  <si>
    <t>主灌渠修复800米，规格:100cm*100cm*15cm，新建水渠350米，规格:60cm*60cm*12cm</t>
  </si>
  <si>
    <t>解决脱贫（监测）户17户98人农田水利灌溉问题，改善生产条件，增产增收</t>
  </si>
  <si>
    <t>珠坑乡塘台村九寨村庄整治建设项目</t>
  </si>
  <si>
    <t>塘台村九寨</t>
  </si>
  <si>
    <t xml:space="preserve">空坪硬化约1200m2， 挡土墙100m3,路灯18盏，水渠约200m，及涵管、石桌等配套设施
</t>
  </si>
  <si>
    <t>解决脱贫（监测）户13户39人人居环境问题，改善人居环境条件</t>
  </si>
  <si>
    <t>珠坑乡塘台村空坪硬化项目</t>
  </si>
  <si>
    <t>全村空坪硬化约9500平方米</t>
  </si>
  <si>
    <t>珠坑乡塘台村九寨公路修复项目</t>
  </si>
  <si>
    <t>破损路面修复1800平方米</t>
  </si>
  <si>
    <t>解决脱贫（监测）户6户31人出行安全隐患问题</t>
  </si>
  <si>
    <t>珠坑乡塘台村挡土墙建设项目</t>
  </si>
  <si>
    <t>全村新建挡土墙1500m3</t>
  </si>
  <si>
    <t>珠坑乡塘台村排水沟项目</t>
  </si>
  <si>
    <t>排水沟长1250米，规格:40cm*40cm*12cm</t>
  </si>
  <si>
    <t>解决脱贫（监测）户17户98人排水困难问题，改善生产条件，增产增收</t>
  </si>
  <si>
    <t>珠坑乡塘台村阳谷水毁河堤修复项目</t>
  </si>
  <si>
    <t>塘台村溪背 、岭背</t>
  </si>
  <si>
    <t>河堤挡土墙长200米高2米</t>
  </si>
  <si>
    <t>解决脱贫（监测）户17户98人农田洪水倒灌问题，改善生产条件，增产增收</t>
  </si>
  <si>
    <t>珠坑乡珠坑村中屋腊树下便桥修建</t>
  </si>
  <si>
    <t>珠坑村中屋</t>
  </si>
  <si>
    <t>便桥修建长5米、宽3.5米及八字墙、涵管等配套设施</t>
  </si>
  <si>
    <t>解决脱贫（监测）户10户46人安全出行,改善生产生活条件</t>
  </si>
  <si>
    <t>珠坑村村民委员会</t>
  </si>
  <si>
    <t>珠坑乡珠坑村石坑组农田灌溉水渠建设项目</t>
  </si>
  <si>
    <t>珠坑村石坑组</t>
  </si>
  <si>
    <t>40*40*10砼水渠修建430米含涵管等配套设施</t>
  </si>
  <si>
    <t>解决脱贫（监测）户6户36人30亩农田水利灌溉问题，改善生产条件，增产增收</t>
  </si>
  <si>
    <t>珠坑乡珠坑村石坑里护坡修建</t>
  </si>
  <si>
    <t>1.李满根门口浆砌石护坡修建长45米；
2.石坑里变压器旁浆砌石护坡修建长30米；
3.李小强门口浆砌石护坡修建长36米
 4.孔小华门口浆砌石挡土墙长27米，高6.5米。
5.邱必发门口三岔口挡浆砌石土墙长25米，高10米。</t>
  </si>
  <si>
    <t>解决脱贫（监测）户3户10人安全出行,改善生产生活条件</t>
  </si>
  <si>
    <t>珠坑乡珠坑村拱桥背水渠修建</t>
  </si>
  <si>
    <t>珠坑村拱桥</t>
  </si>
  <si>
    <t>1.拱桥门口水渠长114米，规格：40cm*40cm*10cm，                       2.石龙里水渠长170米，规格60cm*60cm*10cm,水陂颈高2米、宽1米、长4米。                           
3.程家山长坑里水渠修建长178米，规格60cn*60cn*10cm,塑料进水管12米，规格110mm.</t>
  </si>
  <si>
    <t>解决脱贫（监测）户6户26人20亩农田水利灌溉问题，改善生产条件，增产增收</t>
  </si>
  <si>
    <t>珠坑乡珠坑村拱桥水陂修建</t>
  </si>
  <si>
    <t>拱桥张新民门口水陂长25米、高5米</t>
  </si>
  <si>
    <t>解决脱贫（监测）户7户30人25亩农田水利灌溉问题，改善生产条件，增产增收</t>
  </si>
  <si>
    <t>珠坑乡珠坑村沿江水渠修建</t>
  </si>
  <si>
    <t>珠坑村沿江前</t>
  </si>
  <si>
    <t>1.清华山80*800*15水渠修建长600米；                        2.沿江前沙坑60*60*12水渠修建180米。</t>
  </si>
  <si>
    <t>解决脱贫（监测）户13户63人40亩农田水利灌溉问题，改善生产条件，增产增收</t>
  </si>
  <si>
    <t>珠坑乡珠坑村中屋挡土墙修建</t>
  </si>
  <si>
    <t>1.魏兴国屋后混凝土挡土墙长51米、高4.2米;
2.中屋挡土墙60m3；
3.欧里叶远水门口挡土墙修建浆砌石挡土墙长15米、高4.2米 
4.罗龙周门口浆砌石挡土墙长30米、高2米</t>
  </si>
  <si>
    <t>解决脱贫（监测）户35户197人安全出行,改善生产生活条件</t>
  </si>
  <si>
    <t>珠坑乡珠坑村连上组村庄整治项目</t>
  </si>
  <si>
    <t>珠坑村连上</t>
  </si>
  <si>
    <t>空坪硬化工程量800㎡、挡土墙400立方米、泥土清运130方</t>
  </si>
  <si>
    <t>人居环境整治：解决脱贫（监测）户12户67人人居环境问题，改善人居环境条件</t>
  </si>
  <si>
    <t>珠坑乡珠坑村中新屋村庄整治项目</t>
  </si>
  <si>
    <t>破损路面清理700㎡，空坪硬化约1600㎡、排水沟20米40*40</t>
  </si>
  <si>
    <t>人居环境整治：解决脱贫（监测）户22户83人人居环境问题，改善人居环境条件</t>
  </si>
  <si>
    <t>珠坑乡珠坑村石坑组村庄整治项目</t>
  </si>
  <si>
    <t>路面硬化210米*4.5米，空坪硬化约2500㎡</t>
  </si>
  <si>
    <t>人居环境整治：解决脱贫（监测）户19户65人人居环境问题，改善人居环境条件</t>
  </si>
  <si>
    <t>珠坑乡珠坑村新田破损道路修复项目</t>
  </si>
  <si>
    <t>珠坑村新田</t>
  </si>
  <si>
    <t>破损道路修复550平方，空坪硬化530平方</t>
  </si>
  <si>
    <t>解决脱贫（监测）户45户207人安全出行,改善生产生活条件</t>
  </si>
  <si>
    <t>珠坑乡珠坑村程家山组通组桥修建</t>
  </si>
  <si>
    <t>珠坑村程家山</t>
  </si>
  <si>
    <t>程家山组桥梁长22米、宽5.5米及八字墙等配套设施</t>
  </si>
  <si>
    <t>解决脱贫（监测）户34户166人安全出行,改善生产生活条件</t>
  </si>
  <si>
    <t>珠坑乡坳背村道路除险护坡修建</t>
  </si>
  <si>
    <t>坳背村</t>
  </si>
  <si>
    <t xml:space="preserve">
1.麒麟山三岔路口处，张美连田边主干道护坡，长38米，高3米；
2.张家屋排上护坡，长20米，高2米；
3.恩子坑机耕道护坡长35米，高3.5米。孔令根田边护坡长35米，高2.5米。
</t>
  </si>
  <si>
    <t>解决脱贫（监测）户15户77人生产出行问题,改善生产条件</t>
  </si>
  <si>
    <t>坳背村村民委员会</t>
  </si>
  <si>
    <t>珠坑乡坳背村墙背水渠修建</t>
  </si>
  <si>
    <t>坳背村墙背</t>
  </si>
  <si>
    <t xml:space="preserve">
1.墙背陈坑尾40*40*10砼水渠修建250米；
</t>
  </si>
  <si>
    <t>解决脱贫（监测）户10户45人农田水利灌溉问题，改善生产条件，增产增收；</t>
  </si>
  <si>
    <t>珠坑乡坳背村通村路项目建设</t>
  </si>
  <si>
    <t>新建通村路，长800米.宽6米，含回填土方等</t>
  </si>
  <si>
    <t>解决脱贫（监测）户38户189人安全出行,改善生产生活条件</t>
  </si>
  <si>
    <t>珠坑乡坳背村墙背、祠堂灌溉管道建设</t>
  </si>
  <si>
    <t>PE灌溉水管外径200mm，长400米，含水池等配套设施</t>
  </si>
  <si>
    <t>解决脱贫（监测）户9户42人农田水利灌溉问题，改善生产条件，增产增收；</t>
  </si>
  <si>
    <t>珠坑乡坳背村张家屋、黄家屋村庄整治</t>
  </si>
  <si>
    <t>坳背村张家屋、黄家屋</t>
  </si>
  <si>
    <t>1.岗脑上黄家全、黄福中、张瑞东、黄子福、黄志群等空坪硬化面积约240平方米。2.邹恒发及周边：空坪325平米。3.张家屋屋场开挖、浇筑面积320平方米，铺设涵管80米。4.黄南昌黄发坤门前：路面破拆清运、硬化30平方米。DN400涵管埋设32米。 5.黄佛根屋侧：DN400涵管埋设30米，路面破拆清运、硬化3.5平方米。6.张祥金门前：开挖、铺设30*30涵管110米，硬化70平方米。7.水渠修建：40*40水渠115米。8.清理建筑垃圾、泥土清运240m³。</t>
  </si>
  <si>
    <t>解决人居环境整治：解决脱贫（监测）户25户56人人居环境问题，改善人居环境条件</t>
  </si>
  <si>
    <t>珠坑乡标准厂房250千瓦屋顶分布式光伏发电项目</t>
  </si>
  <si>
    <t>坳背村黄家屋</t>
  </si>
  <si>
    <t>光伏建设面积1400㎡，容量250kW</t>
  </si>
  <si>
    <t>为村集体经济增收约5万元，带动约4名群众就业</t>
  </si>
  <si>
    <t>珠坑乡坳背村张家屋机耕道、水渠建设项目</t>
  </si>
  <si>
    <t>石脑花机耕道长400米宽3米，40*40*10砼水渠长400米及涵管等配套设施</t>
  </si>
  <si>
    <t>解决脱贫（监测）户16户65人改善农田耕作</t>
  </si>
  <si>
    <t>珠坑乡坳背村黄家屋挡土墙、路面、水渠建设项目</t>
  </si>
  <si>
    <t>1.黄泥塘路面塌陷修建挡土墙长25米、高7米、宽1.5米，路面硬化150平方米，40*40*10水渠长25米。</t>
  </si>
  <si>
    <t>解决脱贫（监测）户6户30人安全出行,改善生产生活条件</t>
  </si>
  <si>
    <t>珠坑乡坳背村石阶脑饮水工程建设项目</t>
  </si>
  <si>
    <t>坳背村石阶脑</t>
  </si>
  <si>
    <t>小型饮水工程设施建设</t>
  </si>
  <si>
    <t>钻井深约200米，钢管50米，抽水设备一套，泵房一座及其他配电设施</t>
  </si>
  <si>
    <t>解决脱贫（监测）户4户15人饮水问题，改善生活条件</t>
  </si>
  <si>
    <t>珠坑乡高玑村村集体经济80千瓦屋顶分布光伏发电项目</t>
  </si>
  <si>
    <t>高玑村芙蓉段</t>
  </si>
  <si>
    <t>光伏建设面积450㎡，容量80kW</t>
  </si>
  <si>
    <t>高玑村村民委员会</t>
  </si>
  <si>
    <t>珠坑乡塘子角村庄整治建设项目</t>
  </si>
  <si>
    <t>高玑村塘子角</t>
  </si>
  <si>
    <t>1.塘子角余坪硬化300平方米；2.塘子角浆砌石护坡修建长40米高2米</t>
  </si>
  <si>
    <t>解决脱贫（监测）户5户20人改善人居环境条件</t>
  </si>
  <si>
    <t>珠坑乡高玑村清江溪、塘子角、新塘排农田水利设施</t>
  </si>
  <si>
    <t>高玑村清江溪、塘子角、新塘排</t>
  </si>
  <si>
    <t>1.清江溪、塘子角水渠长300米，规格：80cm*80cm*15cm，长60米，规格:40cm*40cm*12cm，含渡槽及支撑柱，水陂一座长25米，高2.5米；
2.新塘排水渠长370米，规格40cm*40cm*12cm，其中渡槽150米</t>
  </si>
  <si>
    <t>解决脱贫（监测）户12户60人农田水利灌溉问题，改善生产条件，增产增收</t>
  </si>
  <si>
    <t>珠坑乡高玑村小岭下、寨头尾农田水利设施项目</t>
  </si>
  <si>
    <t>高玑村小岭下、寨头尾</t>
  </si>
  <si>
    <t>1.小岭下屋后水渠长200m，规格：30cm*30cm*10cm；外寨头高泥坑龙坑背水渠长450米，规格:40cm*40cm*12cm；
2.溪子背水陂一座长5.5米、高2.6米；寨头尾茶头窝长30m、高4.5m</t>
  </si>
  <si>
    <t>解决脱贫（监测）户18户92人农田水利灌溉问题，改善生产条件，增产增收</t>
  </si>
  <si>
    <t>珠坑乡高玑村全村村庄整治</t>
  </si>
  <si>
    <t>高玑村</t>
  </si>
  <si>
    <t>空坪硬化2200平方米，路灯40盏，水渠长350米，规格40cm*40cm*12cm</t>
  </si>
  <si>
    <t>解决脱贫（监测）户4户19人人居环境问题，改善人居环境条件</t>
  </si>
  <si>
    <t>珠坑乡三和村大柏地、罗迳陂路面破损修复</t>
  </si>
  <si>
    <t>三和村大柏地、罗迳陂等</t>
  </si>
  <si>
    <t>破损路面修复2500M²，含破损路面拆运、路基、碎石垫层、水泥稳定层级涵管等配套设施。</t>
  </si>
  <si>
    <t>解决脱贫（监测）户109户419人安全出行,改善生产生活条件</t>
  </si>
  <si>
    <t>三和村村民委员会</t>
  </si>
  <si>
    <t>珠坑乡三和村小山甲片农业基础设施改造</t>
  </si>
  <si>
    <t>三和村小山甲、左坑</t>
  </si>
  <si>
    <t>1.小山甲塅上农业便桥长4米宽3.5米，清运山体塌方泥土400方，埋设涵管φ100CM35米；
2.小山甲荷树垄山塘清淤200立方米，新修放水斜管等配套设施；
3.左坑上山塘清淤200立方，新修放水斜管等配套设施。</t>
  </si>
  <si>
    <t>解决脱贫（监测）24户96人145亩农田水利灌溉问题，改善生产条件，增产增收；</t>
  </si>
  <si>
    <t>珠坑乡三和村左坑片庄整治项目</t>
  </si>
  <si>
    <t>三和村左坑、官厅</t>
  </si>
  <si>
    <t>1.道路硬化98m2，余坪硬化1076m2；2.60*60*10砼排污水沟修建长14米(盖板14米）等基础设施；3.左坑片空坪硬化1600M²；</t>
  </si>
  <si>
    <t>解决脱贫（监测）户30户117人居环境问题，改善人居环境条件</t>
  </si>
  <si>
    <t>珠坑乡三和村权头坑山塘农业灌溉山塘维修</t>
  </si>
  <si>
    <t>三和村溪背</t>
  </si>
  <si>
    <t>山塘维修，坝体新修长25米，高15米，含山塘清淤、放水斜管、溢洪道、底涵等配套设施</t>
  </si>
  <si>
    <t>解决脱贫（监测）户22户70人120亩农田水利灌溉问题，改善生产条件，增产增收；</t>
  </si>
  <si>
    <t>珠坑乡三和村甘蔗科山塘农业灌溉山塘维修</t>
  </si>
  <si>
    <t>三和村老屋</t>
  </si>
  <si>
    <t>山塘维修，坝体新修长23米，高12米，含山塘清淤、放水斜管、溢洪道、底涵等配套设施</t>
  </si>
  <si>
    <t>解决脱贫（监测）户22户70人115亩农田水利灌溉问题，改善生产条件，增产增收；</t>
  </si>
  <si>
    <t>珠坑乡三和村隘岭下山塘农业灌溉山塘维修</t>
  </si>
  <si>
    <t>三和村隘岭下</t>
  </si>
  <si>
    <t>山塘维修，坝体新修长30米，高15米，含山塘清淤、放水斜管、溢洪道、底涵等配套设施</t>
  </si>
  <si>
    <t>解决脱贫（监测）户1户8人44亩农田水利灌溉问题，改善生产条件，增产增收；</t>
  </si>
  <si>
    <t>珠坑乡三和村苎坑山塘维修</t>
  </si>
  <si>
    <t>三和村苎坑</t>
  </si>
  <si>
    <t>山塘维修，坝体新修长30米，高10米，含山塘清淤、放水斜管、溢洪道、底涵等配套设施</t>
  </si>
  <si>
    <t>解决脱贫（监测）户3户11人58亩农田水利灌溉问题，改善生产条件，增产增收；</t>
  </si>
  <si>
    <t>珠坑乡三和村溪背至淮土仕边村公路</t>
  </si>
  <si>
    <t>道路硬化1.21公里长4.5米宽含路边边沟水渠及涵管等基础设施。</t>
  </si>
  <si>
    <t>珠坑乡三和村下斜至小山甲、隘岭下通组路</t>
  </si>
  <si>
    <t>三和村小山甲、隘岭下</t>
  </si>
  <si>
    <t>道路硬化1.64公里长3.5米宽；2、30*30*10砼水渠修建长1200米及涵管等配套设施。</t>
  </si>
  <si>
    <t>珠坑乡三和村上河坑村庄整治建设项目</t>
  </si>
  <si>
    <t>三和村苎坑、竹子排、上新屋</t>
  </si>
  <si>
    <t>空坪硬化2200㎡，泥土清运120m3、浆砌石220M³12盏路灯等基础设施</t>
  </si>
  <si>
    <t>解决人居环境整治：解决脱贫（监测）户14户47人人居环境问题，改善人居环境条件</t>
  </si>
  <si>
    <t>三和村村委会</t>
  </si>
  <si>
    <t>珠坑乡三和村下河坑村庄整治建设项目</t>
  </si>
  <si>
    <t>三和村庙背、竹子排</t>
  </si>
  <si>
    <t>空坪硬化2000㎡，12盏路灯等基础设施</t>
  </si>
  <si>
    <t>珠坑乡三和村村集体经济80千瓦屋顶分布式光伏发电项目</t>
  </si>
  <si>
    <t>三和村庙背</t>
  </si>
  <si>
    <t>光伏建设面积330㎡，容量80kW</t>
  </si>
  <si>
    <t>为村集体经济增收约2万元，带动约2名群众就业</t>
  </si>
  <si>
    <t>珠坑乡三和村石牌下、岭背坑农业灌溉抽水设备</t>
  </si>
  <si>
    <t>三和村庙背、大柏地</t>
  </si>
  <si>
    <t>石牌下埋设400米抽水管道，建设抽水机房和设备2台。肚子坑、岭背坑共用埋设管道PE供水管1100米。</t>
  </si>
  <si>
    <t>解决脱贫（监测）户27户125人55亩水田灌溉问题</t>
  </si>
  <si>
    <t>珠坑乡三和村上新屋谢建民圹下护坡</t>
  </si>
  <si>
    <t>三和村上新屋</t>
  </si>
  <si>
    <t>浆砌石挡土墙长30米约280方</t>
  </si>
  <si>
    <t>解决脱贫（监测）户93户457人出行安全隐患问题</t>
  </si>
  <si>
    <t>珠坑乡三和村罗迳陂江背垄道路硬化</t>
  </si>
  <si>
    <t>三和村罗迳陂</t>
  </si>
  <si>
    <t>新建江背垄安全道路，全长1.4公里宽3.5米道路。</t>
  </si>
  <si>
    <t>珠坑乡三和村古岭下、双坑新建水陂项目</t>
  </si>
  <si>
    <t>三和村官厅、小山甲</t>
  </si>
  <si>
    <t>1.古岭下土楼嵊水陂6m*1.5m*2m，湾塅里脚下水陂5m*1.5m*2m，里科口头水陂4m*1.5m*2m；
2.小山甲荷树垄水陂4m*1.5m*2m，古岭下水陂4m*1.5m*2m；
3.官厅双坑水陂12m*2.5m*2.5m</t>
  </si>
  <si>
    <t>解决脱贫（监测）户24户117人48亩农田灌溉问题</t>
  </si>
  <si>
    <t>珠坑乡三和村大柏地、苎坑老屋新建水陂项目</t>
  </si>
  <si>
    <t>三和村大柏地、苎坑、老屋</t>
  </si>
  <si>
    <t>1.大柏地葫芦陂15m*2.5m*2.5m；
2.老屋组权头坑水陂4.2m*1.5m*2m；
3.苎坑组温金长田块水陂3m*1.5m*1.5m，增远烤房后垄尾水陂3m*1.5m*1.5m；</t>
  </si>
  <si>
    <t>解决脱贫（监测）户16户81人48亩农田灌溉问题</t>
  </si>
  <si>
    <t>珠坑乡三和村河坑片塅田水利改造项目</t>
  </si>
  <si>
    <t>三和村庙背、老屋、竹子排、罗迳陂、上新屋</t>
  </si>
  <si>
    <t xml:space="preserve">1.新建水渠长107m，规格：50cm*50cm*12cm；
2.新建水渠长560m，规格：40cm*40cm*12cm；
3.破损铺面修复并铺设涵管内径300mm长50m；
4.新建水渠长4米，规格:80cm*80cm*15cm，涵管内径800m长70米；庙背早禾排新建渡槽一条
</t>
  </si>
  <si>
    <t>解决脱贫（监测）户39户195人74亩农田灌溉问题。</t>
  </si>
  <si>
    <t>珠坑乡三和村道路、机耕道等塌方处砌石维修</t>
  </si>
  <si>
    <t>三和村</t>
  </si>
  <si>
    <t>庙背小组护坡修建135m3；罗迳陂小组护坡修建80m3；溪背小组护坡修建60m3；大柏地葫芦陂处护坡修建50m3；官厅挡土墙长100m3。</t>
  </si>
  <si>
    <t>解决脱贫（监测）户5户27人出行安全隐患问题</t>
  </si>
  <si>
    <t>珠坑乡三和村官厅双坑、南坑等新建水渠</t>
  </si>
  <si>
    <t>三和村官厅</t>
  </si>
  <si>
    <t xml:space="preserve">
新建水渠长600米，规格：40cm*40cm*12cm
</t>
  </si>
  <si>
    <t>解决脱贫（监测）户22户117人35亩农田灌溉问题。</t>
  </si>
  <si>
    <t>珠坑乡下斜沙公门口水至黄龙峡水渠</t>
  </si>
  <si>
    <t>三和村下斜</t>
  </si>
  <si>
    <t>新建水渠长440米，规格：40cm*40cm*12cm</t>
  </si>
  <si>
    <t>保障13亩农田灌溉问题</t>
  </si>
  <si>
    <t>珠坑乡三和村小山甲猪厂塅上新修水渠</t>
  </si>
  <si>
    <t>三和村小山甲</t>
  </si>
  <si>
    <t>新建水渠长400米，规格：40cm*40cm*12cm</t>
  </si>
  <si>
    <t>解决脱贫（监测）户20户96人21亩农田灌溉问题。</t>
  </si>
  <si>
    <t>珠坑乡三和村里小山甲水渠整治工程</t>
  </si>
  <si>
    <t>新建水渠长370米，规格：40cm*40cm*12cm</t>
  </si>
  <si>
    <t>解决脱贫（监测）户20户96人16亩农田灌溉问题。</t>
  </si>
  <si>
    <t>珠坑乡三和村苎坑面前岭及垄里水渠</t>
  </si>
  <si>
    <t xml:space="preserve">新建水渠长630米，规格：40cm*40cm*12cm；
</t>
  </si>
  <si>
    <t>解决脱贫（监测）户3户11人29亩农田灌溉问题。</t>
  </si>
  <si>
    <t>珠坑乡三和村荷树垄至万坑垅水渠整治工程</t>
  </si>
  <si>
    <t>新建水渠40cm*40cm，长1000米</t>
  </si>
  <si>
    <t>解决脱贫（监测）户20户96人20亩农田灌溉问题。</t>
  </si>
  <si>
    <t>珠坑乡高玑村村集体经济-农产品加工车间项目</t>
  </si>
  <si>
    <t>建设框架式农产品加工车间约800平方，含基础内装、水、电等</t>
  </si>
  <si>
    <t>每年村集体可增收3万元以上。</t>
  </si>
  <si>
    <t>高玑村村委会</t>
  </si>
  <si>
    <t>县城市社区</t>
  </si>
  <si>
    <t>城市社区管委会温坊村村庄整治</t>
  </si>
  <si>
    <t>城市社区管委会</t>
  </si>
  <si>
    <t>温坊村</t>
  </si>
  <si>
    <t>坨上小组地面硬化(原土碾压，砂砾找平，18CM 混凝土面)约4930㎡。</t>
  </si>
  <si>
    <t>解决脱贫（监测）户78户335人人居环境问题，改善人居环境条件</t>
  </si>
  <si>
    <t>温坊村村委会</t>
  </si>
  <si>
    <t>城市管委会铜锣湾社区入股县企光伏产业项目</t>
  </si>
  <si>
    <t>将资金入股赣州长乐生态农业科技有限公司石城县长乐农旅 6.62兆瓦分布式光伏发电项目,并划分约95.2kW装机容量的资产权属。</t>
  </si>
  <si>
    <t>每年按不少于入股资金的6%收益分红，约2.4万元，壮大村集体经济收入。</t>
  </si>
  <si>
    <t>长乐生态农业科技有限公司</t>
  </si>
  <si>
    <t>城市社区管委会铜锣湾社区建设停车棚</t>
  </si>
  <si>
    <t>铜锣湾社区</t>
  </si>
  <si>
    <t>建设钢架结构停车棚24个，面积648㎡。</t>
  </si>
  <si>
    <t>解决脱贫（监测）户545户2475人电动车/摩托车停放问题，创造一个安全、和谐的居住环境</t>
  </si>
  <si>
    <t>铜锣湾社区居民委员会</t>
  </si>
  <si>
    <t>城市社区管委会铜锣湾小区房屋漏水维修</t>
  </si>
  <si>
    <t>维修安置点屋顶25栋和545户房屋厨房、卫生间渗漏，维修面积19360㎡。</t>
  </si>
  <si>
    <t>解决脱贫（监测）户545户2475人房屋渗漏问题，创造一个安全、和谐的居住环境</t>
  </si>
  <si>
    <t>全县水稻产业发展-种植双季稻奖补项目</t>
  </si>
  <si>
    <t>各乡镇</t>
  </si>
  <si>
    <t>对全县范围内脱贫户和三类人员种植双季稻户进行奖补300元/亩。</t>
  </si>
  <si>
    <t>提高脱贫户和三类人群种粮积极性，保障收益，可增加脱贫户和三类人群户均年收入1000元以上。</t>
  </si>
  <si>
    <t>全县水稻产业发展-土地流转、种植大户奖补项目</t>
  </si>
  <si>
    <t>对全县年内流转土地50亩以上且种植双季稻的农业经营主体或村集体经济组织奖补100元/亩的土地流转补贴、对全县年内种植50亩以上且种植双季稻的农业经营主体或村集体经济组织奖补100元/亩的种植大户奖补。</t>
  </si>
  <si>
    <t>提高农业经营主体和种植大户在我县种植的积极性，有效缓解我县劳动力不足的困难，防止耕地撂荒，帮助脱贫户、监测对象和农户增收，稳定我县水稻种植面积，保障粮食安全。</t>
  </si>
  <si>
    <t>全县水稻产业发展-早稻集中育秧奖补</t>
  </si>
  <si>
    <t>对全县集中连片育抛秧5亩以上奖补1000元/亩，工厂化育秧中心育机插秧按秧盘数补助2元/盘。</t>
  </si>
  <si>
    <t>促进粮食产业发展，提高育秧质量，可产稻谷10000吨以上，可增加种植户均年收入300元以上。</t>
  </si>
  <si>
    <t>全县冬种油菜补助项目</t>
  </si>
  <si>
    <t>对全县油菜示范点补助200元/亩，对油菜种植散户补助100元/亩。</t>
  </si>
  <si>
    <t>提高农户种植油菜积极性，稳定我县油菜种植面积，可增加种植户均年收入400元以上。</t>
  </si>
  <si>
    <t>全县水稻产业发展-撂荒地补助项目</t>
  </si>
  <si>
    <t>对全县年内新复垦抛荒耕地和新增耕地的奖补500元/亩。</t>
  </si>
  <si>
    <t>增加耕地面积，提高粮食播种面积，有效缓解农村劳动力不足的困难，防止耕地撂荒。</t>
  </si>
  <si>
    <t>全县水稻产业发展-早稻种子奖补项目</t>
  </si>
  <si>
    <t>对全县128个早稻种植村进行免费提供早稻种子</t>
  </si>
  <si>
    <t>促进粮食产业发展，提高农户种植早稻积极性，稳定我县水稻种植面积，保障粮食安全。</t>
  </si>
  <si>
    <t>全县本土基本菜农培育项目</t>
  </si>
  <si>
    <t>聘请县级蔬菜技术员3人、乡镇蔬菜技术员3人，全县培育带动本土基地菜农60人以上，开展蔬菜技术培训400人次以上。</t>
  </si>
  <si>
    <t>培育本土基本菜农，发展蔬菜产业，可使本地基本菜农户（脱贫户）均增收5000元以上</t>
  </si>
  <si>
    <t>全县蔬菜产业发展奖补项目</t>
  </si>
  <si>
    <t>所涉乡镇</t>
  </si>
  <si>
    <t>所涉村</t>
  </si>
  <si>
    <t>全县大棚蔬菜基地更新换膜建设奖补约500亩（奖补标准0.3万元/亩）。</t>
  </si>
  <si>
    <t>带动脱贫户72户种植蔬菜，基地劳务用工脱贫户61人就业，户平增收3.1万元。</t>
  </si>
  <si>
    <t>全县脱贫群众农业产业奖补项目</t>
  </si>
  <si>
    <t>为全县5000余户脱贫户及监测对象发展农业产业提供奖补。具体奖补标准参照文件执行。</t>
  </si>
  <si>
    <t>推动全县农业产业发展，带动脱贫群众发展产业致富。</t>
  </si>
  <si>
    <t>全县白莲蜜蜂授粉项目</t>
  </si>
  <si>
    <t>组织6000箱意大利蜜蜂开展为期两个月的白莲蜜蜂授粉，按150元/箱的标准对参与蜂农进行奖补，建立白莲蜜蜂授粉示范基地11个，开展技术培训100人次。</t>
  </si>
  <si>
    <t>提高脱贫户种植白莲产量，带动脱贫户通过蜜蜂授粉，户均增收2000元以上。</t>
  </si>
  <si>
    <t>全县小额信贷—农业产业振兴信贷通贷款贴息项目</t>
  </si>
  <si>
    <t>扶持约3000户脱贫户、脱贫边缘户发展农业产业贷款贴息</t>
  </si>
  <si>
    <t>全县农业产业振兴信贷通贷款贴息项目</t>
  </si>
  <si>
    <t>扶持约970户一般农户、种养大户、新型农业经营主体发展农业产业贷款贴息</t>
  </si>
  <si>
    <t>扶持约1600户一般农户、种养大户、新型农业经营主体发展农业产业贷款贴息</t>
  </si>
  <si>
    <t>全县农村人居环境长效管护项目</t>
  </si>
  <si>
    <t>131个村</t>
  </si>
  <si>
    <t>全县131个村的农村人居环境整治，主要用于村庄道路、村庄沿线环境整治，污水治理及垃圾清扫等。</t>
  </si>
  <si>
    <t>改善131个行政村村庄人居环境面貌，提升群众生产生活幸福指数及满意度。</t>
  </si>
  <si>
    <t>巩固“三保障”成果项目</t>
  </si>
  <si>
    <t>全县“雨露计划”职业教育培训补助项目</t>
  </si>
  <si>
    <t>教育</t>
  </si>
  <si>
    <t>享受"雨露计划"职业教育补助</t>
  </si>
  <si>
    <t>巩固拓展脱贫攻坚成果</t>
  </si>
  <si>
    <t>对全县约1980人（脱贫户及监测对象）发放“雨露计划”职业教育补助</t>
  </si>
  <si>
    <t>鼓励和引导低收入家庭中新成长劳动力积极接受职业教育，提高自我发展能力，促进稳定就业、增收致富，有效巩固脱贫攻坚成果</t>
  </si>
  <si>
    <t>石城县入股县企光伏产业项目</t>
  </si>
  <si>
    <t>有关乡镇</t>
  </si>
  <si>
    <t>有关村</t>
  </si>
  <si>
    <t>0</t>
  </si>
  <si>
    <t>全县131个行政村，,每村50万元资金入股县农林水公司，按年收益率6%分红，并划分对应资产权属到各村名下。</t>
  </si>
  <si>
    <t>壮大稳定村集体收入，可使全县各村年增收约3万元。</t>
  </si>
  <si>
    <t>石城县发展杜仲种植产业项目</t>
  </si>
  <si>
    <t>全县发展种植杜仲约5000亩。</t>
  </si>
  <si>
    <t>增加村集体收入，有效解决就业岗位260人，其中脱贫人员95人，实现年增收约3万元</t>
  </si>
  <si>
    <t>县城管局</t>
  </si>
  <si>
    <t>石城县农村生活垃圾一体化综合处理项目</t>
  </si>
  <si>
    <t>琴江镇、龙岗乡、横江镇、木兰乡、高田镇、丰山乡、屏山镇、小松镇、大由乡、珠坑乡、赣江源镇</t>
  </si>
  <si>
    <t>琴江镇建上村、前江村、濯坑村、杉柏村、沙塅村、坝口村、湖下村、琴口村、沔坊村、何坑村、小别村、长天村；小松镇迳里村、耸岗村、石田村、瑶上村、蜀口村、丹溪村、许坊村、桐江村、罗溪村；木兰乡木兰村、小琴村、田江村、陈联村、东坑村；高田镇田心村、琴生村、胜江村、新坪村、大秀村、朱家村、堂下村、桂竹村、礼地村；丰山乡丰山村、上坑村、下坑村、河田村、沿沙村、福村村；屏山镇屏山村、山下村、万盛村、罗陂村、长溪村、河东村、亨田村、页背村；大由乡大由村、罗田村、水南村、濯龙村、王沙村、高背村；龙岗乡龙岗村、新南村、下迳村、绿水村、新龙村、水庙村；赣江源镇秋溪村、友联村、罗云村、洋地村、泮别村、迳口村、赣江源村；横江镇横江村、丹阳村、烟坊村、姑溪村、齐贤村、张坑村、小姑村；珠坑乡塘台村、三和村、坳背村、竹溪村、高玑村、良溪村</t>
  </si>
  <si>
    <t>全县各乡镇农村区域乡村垃圾清扫保洁、垃圾清运处置、无害化处置等，雇用乡镇保洁员保洁、垃圾转运，配备相关环卫设施设备。全年农村清扫保洁费用定价1366万元，火车站保洁核算48万元；全年清运量约3.5万吨，定价173.7元/吨，清运费金额约607.95万元；全年垃圾终端处理量约3.6万吨，（焚烧及转运费）暂定价167元/吨，垃圾无害化处理费金额约584.5万元；全年渗滤液应急处理量约1万立方，暂定价114元/立方，渗滤液应急处理费暂定价约141万元。以上合计约2747.45万元</t>
  </si>
  <si>
    <t>一是保护我县生态环境的关键环节，也是实现可持续发展的重要举措，更是提高广大村（居）民生活质量，关系广大群众切身利益的惠民工程。通过构建城乡垃圾一体化综合处理管理机制，缩短了城乡环境卫生差距，全面改善了农村环境卫生面貌，提升了秀美乡村环境，是打造秀美乡村、精致县城、宜居石城的全域旅游决策部署。二是增加农民收益，带动农村就业，解决681人农民就业问题，保洁员月工资600元至2000元之间，增加了农民年收入8000元到22000元之间。</t>
  </si>
  <si>
    <t>县城市管理局</t>
  </si>
  <si>
    <t>石城县城乡供水一体化维修养护项目</t>
  </si>
  <si>
    <t>琴江镇、 木兰乡、高田镇、丰山乡、屏山镇、大由乡、龙岗乡、赣江源镇、横江镇、珠坑乡</t>
  </si>
  <si>
    <t>琴江镇兴隆村、西外村、梅福村、仙源村、温坊村、建上村、前江村、江背村、大畲村、花园村、古樟村、睦富村、坝口村、琴口村、小别村、长天村、长乐村；小松镇小松村、罗源村、迳里村、耸岗村、石田村、瑶上村、蜀口村、丹溪村、许坊村、桐江村；木兰乡木兰村、小琴村、田江村、杨坊村、陈联村、新河村、东坑村；高田镇高田村、田心村、琴生村、湖坑村、祠江村；丰山乡丰山村、陈江村、大琴村、河田村、下湘村、福村村；屏山镇屏山村、长江村、胜利村、山下村、万盛村、新坊村、罗陂村、新富村、长溪村、河东村、亨田村、页背村；大由乡大由村、河斜村、兰田村、水南村、濯龙村、王沙村、高背村；龙岗乡龙岗村、新南村、下迳村、新龙村；赣江源镇秋溪村、洋和村、友联村、罗云村；横江镇横江村、平阳村、丹阳村、烟坊村；珠坑乡珠坑村、塘台村、坳背村、竹溪村、高玑村、良溪村</t>
  </si>
  <si>
    <t>对全县城乡供水一体化覆盖区域内85个行政村的供水管网及5个千吨万人水厂进行维修养护，其中对600km管网进行维养，更换滤料80立方米，使用沉淀、消毒药剂100吨</t>
  </si>
  <si>
    <t>进一步巩固城乡供水一体化覆盖区域内85个行政村17.04万农村居民安全饮水</t>
  </si>
  <si>
    <t>县润泉公司</t>
  </si>
  <si>
    <t>石城县小型供水工程运管一体化项目</t>
  </si>
  <si>
    <t>琴江镇、小松镇、木兰乡、高田镇、丰山乡、屏山镇、大由乡、龙岗乡、赣江源镇、横江镇、珠坑乡</t>
  </si>
  <si>
    <t>琴江镇兴隆村、西外村、大畲村、花园村、古樟村、濯坑村、汉坑村、杉柏村、沙塅村、坝口村、湖下村、琴口村、沔坊村、何坑村、宜福村、小别村、长乐村、长天村、桐坪村、丘坊村；小松镇小松村、罗源村、迳里村、蜀口村、江口村、丹溪村、许坊村、桐江村、罗溪村、新华村、胜和村；木兰乡木兰村、小琴村、田江村、杨坊村、陈联村、新河村、东坑村；高田镇高田村、田心村、琴生村、湖坑村、祠江村、郑里村、遥岭村、胜江村、新坪村、上柏村、大秀村、朱家村、堂下村、桂竹村、礼地村、黄柏村；丰山乡丰山村、陈江村、大琴村、上坑村、下坑村、河田村、下湘村、沿沙村、福村村；屏山镇长江村、万盛村、罗陂村、新富村、页背村；大由乡大由村、河斜村、下伊村、罗田村、兰田村；龙岗乡龙岗村、新南村、下迳村、绿水村、新龙村、水庙村；赣江源镇洋和村、洋地村、石溪村、瑞坑村、泮别村、迳口村、赣江源村、桃花村；横江镇横江村、平阳村、丹阳村、烟坊村、姑溪村、齐贤村、珠玑村、张坑村、小姑村、罗家村、开坑村、和平村；珠坑乡塘台村、三和村、坳背村、竹溪村、高玑村、良溪村</t>
  </si>
  <si>
    <t>对全县271处小型供水工程进行维修养护，其中对300km管网进行维养，对270处水源头部进行定期清洗，对255处蓄水池进行定期清洗，更换滤料100吨，使用消毒药片3吨，安装计量水表5000个。</t>
  </si>
  <si>
    <t>进一步巩固14.06万农村居民安全饮水</t>
  </si>
  <si>
    <t>县水发公司</t>
  </si>
  <si>
    <t>石城县农村供水工程水质检测项目</t>
  </si>
  <si>
    <t>对全县274处农村供水工程进行水质监测，预计全年检测水样199份</t>
  </si>
  <si>
    <t>通过开展农村供水水质抽检工作，全面了解农村供水水质现状，及时发现和解决农村供水水质存在的问题，保障24万农村居民喝上安全、放心的水。</t>
  </si>
  <si>
    <t>石城县小型供水工程提升改造及管网改造项目</t>
  </si>
  <si>
    <t>小松镇、高田镇</t>
  </si>
  <si>
    <t>石田村、蜀口村、瑶上村、耸岗村、大秀村、岩岭村、朱家村、礼地村、新坪村、胜江村</t>
  </si>
  <si>
    <t>新增一体化设备8套，新建厂区围栏300m、厂区硬化1250m2、C20砼浇筑60m3、铺设管道DN160-32PE管7895m</t>
  </si>
  <si>
    <t>进一步巩固0.98万农村居民安全饮水</t>
  </si>
  <si>
    <t>全县烟叶育苗补贴项目</t>
  </si>
  <si>
    <t>对全县2000亩烟叶育苗给予补贴</t>
  </si>
  <si>
    <t>可使1000户左右烟农实现户均增收10万元以上</t>
  </si>
  <si>
    <t>全县烟叶生产基础设施建设项目日常修复管护项目</t>
  </si>
  <si>
    <t>对全县约300座烤房和10座烟叶育苗大棚进行修复,烟田水利设施等建设</t>
  </si>
  <si>
    <t>可解决6000亩烟叶烘烤</t>
  </si>
  <si>
    <t>全县现代烟草农业资金扶持项目</t>
  </si>
  <si>
    <t>对全县24000亩烟田土壤改良、补施钾肥、绿色防控</t>
  </si>
  <si>
    <t>可使24000亩烟田土壤改良、减少病虫害</t>
  </si>
  <si>
    <t>全县烟农合作社建设扶持项目</t>
  </si>
  <si>
    <t>对全县24000亩烟田营养土专业化堆沤、专业化运输补贴</t>
  </si>
  <si>
    <t>可使24000亩烟苗早生快发</t>
  </si>
  <si>
    <t>全县烟农中上等烟叶补贴项目</t>
  </si>
  <si>
    <t>对全县约200脱贫户及监测对象种植中上等烟叶按50元/担进行补贴</t>
  </si>
  <si>
    <t>可使脱贫户及监测对象每亩增收140元</t>
  </si>
  <si>
    <t>县人社局</t>
  </si>
  <si>
    <t>创业就业</t>
  </si>
  <si>
    <t>全县帮扶车间（企业）吸纳脱贫劳动力就业）岗位补贴</t>
  </si>
  <si>
    <t>131个行政村</t>
  </si>
  <si>
    <t>就业项目</t>
  </si>
  <si>
    <t>就业</t>
  </si>
  <si>
    <t>帮扶车间建设</t>
  </si>
  <si>
    <t>给予帮扶车间（企业）吸纳脱贫劳动力岗位补贴200元/人/月（按实际就业期间企业个人各100元/月）</t>
  </si>
  <si>
    <t>鼓励帮扶车间（企业）吸纳脱贫劳动力就业</t>
  </si>
  <si>
    <t>全县帮扶对象省外务工交通补助项目</t>
  </si>
  <si>
    <t>各行政村</t>
  </si>
  <si>
    <t>交通费补助</t>
  </si>
  <si>
    <t>给予省外务工的帮扶对象500元/人/年的交通补贴（原深度贫困村为600元/人/年）</t>
  </si>
  <si>
    <t>帮助已就业帮扶对象稳定就业增收，助力乡村振兴</t>
  </si>
  <si>
    <t>全县一次性创业补贴项目</t>
  </si>
  <si>
    <t>创业</t>
  </si>
  <si>
    <t>创业补助</t>
  </si>
  <si>
    <t>给予2020年后在本县首次创办企业或从事个体经营，且正常经营6个月以上的帮扶对象约30人5000元一次性创业补贴</t>
  </si>
  <si>
    <t>帮助帮扶对象创业增收，助力乡村振兴</t>
  </si>
  <si>
    <t>县委组织部</t>
  </si>
  <si>
    <t>全县创业致富带头人培训项目</t>
  </si>
  <si>
    <t>创业扶持</t>
  </si>
  <si>
    <t>创业培训</t>
  </si>
  <si>
    <t>1.培训创业致富带头人2000人次以上；
2.举办乡村振兴主题培训，完成乡村干部乡村振兴系列培训1500人次以上。</t>
  </si>
  <si>
    <t>1.通过开展培训，全面提高乡村人才能力素质，夯实基层人才支撑，助力乡村振兴。
2.完善利益联结机制，带动600户以上农户发展产业增收致富。</t>
  </si>
  <si>
    <t>水产养殖业发展</t>
  </si>
  <si>
    <t>农产品仓储保鲜冷链基础设施建设</t>
  </si>
  <si>
    <t>金融保险配套</t>
  </si>
  <si>
    <t>小额贷款贴息</t>
  </si>
  <si>
    <t>高质量庭院经济</t>
  </si>
  <si>
    <t>庭院特色种植</t>
  </si>
  <si>
    <t>庭院特色养殖</t>
  </si>
  <si>
    <t>庭院特色手工</t>
  </si>
  <si>
    <t>庭院特色休闲旅游</t>
  </si>
  <si>
    <t>务工补助</t>
  </si>
  <si>
    <t>生产奖补、劳务补助</t>
  </si>
  <si>
    <t>技能培训</t>
  </si>
  <si>
    <t>以工代训</t>
  </si>
  <si>
    <t>公益性岗位</t>
  </si>
  <si>
    <t>公益性岗位补助</t>
  </si>
  <si>
    <t>农村卫生厕所改造（公共厕所）</t>
  </si>
  <si>
    <t>易地搬迁后扶项目</t>
  </si>
  <si>
    <t>易地搬迁后扶</t>
  </si>
  <si>
    <t>“一站式”社区综合服务设施建设</t>
  </si>
  <si>
    <t>住房</t>
  </si>
  <si>
    <t>农村危房改造等农房改造</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</si>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</sst>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0_);[Red]\(0.00\)"/>
  </numFmts>
  <fonts count="51">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2"/>
      <name val="宋体"/>
      <charset val="134"/>
    </font>
    <font>
      <sz val="10"/>
      <name val="宋体"/>
      <charset val="134"/>
      <scheme val="minor"/>
    </font>
    <font>
      <sz val="10"/>
      <color theme="1"/>
      <name val="宋体"/>
      <charset val="134"/>
      <scheme val="minor"/>
    </font>
    <font>
      <sz val="11"/>
      <name val="宋体"/>
      <charset val="134"/>
      <scheme val="minor"/>
    </font>
    <font>
      <sz val="10"/>
      <name val="宋体"/>
      <charset val="134"/>
    </font>
    <font>
      <sz val="10"/>
      <color theme="1"/>
      <name val="宋体"/>
      <charset val="134"/>
    </font>
    <font>
      <sz val="18"/>
      <color theme="1"/>
      <name val="方正小标宋简体"/>
      <charset val="134"/>
    </font>
    <font>
      <b/>
      <sz val="10"/>
      <color theme="1"/>
      <name val="宋体"/>
      <charset val="134"/>
      <scheme val="minor"/>
    </font>
    <font>
      <sz val="10"/>
      <color indexed="8"/>
      <name val="宋体"/>
      <charset val="134"/>
    </font>
    <font>
      <sz val="10"/>
      <color rgb="FF000000"/>
      <name val="宋体"/>
      <charset val="134"/>
    </font>
    <font>
      <sz val="10"/>
      <name val="华文仿宋"/>
      <charset val="134"/>
    </font>
    <font>
      <sz val="11"/>
      <color theme="1"/>
      <name val="华文仿宋"/>
      <charset val="134"/>
    </font>
    <font>
      <sz val="10"/>
      <name val="黑体"/>
      <charset val="134"/>
    </font>
    <font>
      <sz val="10"/>
      <color theme="1"/>
      <name val="华文仿宋"/>
      <charset val="134"/>
    </font>
    <font>
      <sz val="11"/>
      <name val="华文仿宋"/>
      <charset val="134"/>
    </font>
    <font>
      <sz val="11"/>
      <color theme="1"/>
      <name val="宋体"/>
      <charset val="134"/>
      <scheme val="major"/>
    </font>
    <font>
      <sz val="10"/>
      <name val="宋体"/>
      <charset val="134"/>
      <scheme val="maj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SimSun"/>
      <charset val="134"/>
    </font>
    <font>
      <sz val="10"/>
      <name val="Arial Unicode MS"/>
      <charset val="134"/>
    </font>
    <font>
      <vertAlign val="superscript"/>
      <sz val="10"/>
      <color theme="1"/>
      <name val="宋体"/>
      <charset val="134"/>
    </font>
    <font>
      <sz val="10"/>
      <color rgb="FF000000"/>
      <name val="Arial"/>
      <charset val="134"/>
    </font>
    <font>
      <sz val="10"/>
      <color rgb="FF000000"/>
      <name val="SimSun"/>
      <charset val="134"/>
    </font>
    <font>
      <sz val="10"/>
      <color rgb="FF000000"/>
      <name val="宋体"/>
      <charset val="134"/>
      <scheme val="minor"/>
    </font>
    <font>
      <sz val="10"/>
      <color rgb="FF000000"/>
      <name val="仿宋_GB2312"/>
      <charset val="134"/>
    </font>
    <font>
      <sz val="10"/>
      <color indexed="8"/>
      <name val="Arial"/>
      <charset val="0"/>
    </font>
    <font>
      <sz val="10"/>
      <color indexed="8"/>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 fillId="0" borderId="0">
      <alignment vertical="center"/>
    </xf>
    <xf numFmtId="0" fontId="4" fillId="0" borderId="0">
      <alignment vertical="center"/>
    </xf>
    <xf numFmtId="0" fontId="41" fillId="0" borderId="0">
      <alignment vertical="center"/>
    </xf>
    <xf numFmtId="0" fontId="41" fillId="0" borderId="0"/>
    <xf numFmtId="0" fontId="41" fillId="0" borderId="0"/>
    <xf numFmtId="0" fontId="41" fillId="0" borderId="0"/>
    <xf numFmtId="0" fontId="41" fillId="0" borderId="0"/>
  </cellStyleXfs>
  <cellXfs count="27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6" fillId="0" borderId="0" xfId="0" applyFont="1">
      <alignment vertical="center"/>
    </xf>
    <xf numFmtId="0" fontId="6" fillId="0" borderId="0" xfId="0" applyFont="1" applyBorder="1">
      <alignment vertical="center"/>
    </xf>
    <xf numFmtId="0" fontId="8"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Fill="1" applyBorder="1" applyAlignment="1" applyProtection="1">
      <alignment horizontal="center" vertical="center" wrapText="1"/>
    </xf>
    <xf numFmtId="176" fontId="0" fillId="0" borderId="0" xfId="0" applyNumberFormat="1" applyFont="1" applyFill="1" applyBorder="1" applyAlignment="1" applyProtection="1">
      <alignment horizontal="center" vertical="center" wrapText="1"/>
      <protection locked="0"/>
    </xf>
    <xf numFmtId="9" fontId="0" fillId="0" borderId="0" xfId="0" applyNumberFormat="1" applyFont="1" applyFill="1" applyBorder="1" applyAlignment="1" applyProtection="1">
      <alignment horizontal="center" vertical="center" wrapText="1"/>
      <protection locked="0"/>
    </xf>
    <xf numFmtId="49" fontId="10" fillId="0" borderId="0" xfId="0" applyNumberFormat="1" applyFont="1" applyFill="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49" fontId="11" fillId="0" borderId="2"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protection locked="0"/>
    </xf>
    <xf numFmtId="9" fontId="8" fillId="0" borderId="1" xfId="49"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8" fillId="0" borderId="1" xfId="3"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9" fontId="9" fillId="0" borderId="1" xfId="3" applyFont="1" applyFill="1" applyBorder="1" applyAlignment="1" applyProtection="1">
      <alignment horizontal="center" vertical="center" wrapText="1"/>
      <protection locked="0"/>
    </xf>
    <xf numFmtId="0" fontId="9" fillId="0" borderId="1" xfId="49" applyFont="1" applyFill="1" applyBorder="1" applyAlignment="1" applyProtection="1">
      <alignment horizontal="center" vertical="center"/>
      <protection locked="0"/>
    </xf>
    <xf numFmtId="0" fontId="9" fillId="0" borderId="1" xfId="49" applyFont="1" applyFill="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hidden="1"/>
    </xf>
    <xf numFmtId="9" fontId="8" fillId="0" borderId="1" xfId="0" applyNumberFormat="1" applyFont="1" applyFill="1" applyBorder="1" applyAlignment="1" applyProtection="1">
      <alignment horizontal="center" vertical="center" wrapText="1"/>
      <protection locked="0"/>
    </xf>
    <xf numFmtId="9" fontId="8"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6" fontId="8" fillId="0" borderId="1" xfId="0" applyNumberFormat="1"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xf>
    <xf numFmtId="0" fontId="8" fillId="0" borderId="1"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hidden="1"/>
    </xf>
    <xf numFmtId="0" fontId="8" fillId="0" borderId="4" xfId="0" applyFont="1" applyFill="1" applyBorder="1" applyAlignment="1">
      <alignment horizontal="left" vertical="center" wrapText="1"/>
    </xf>
    <xf numFmtId="0" fontId="8" fillId="0" borderId="3"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177" fontId="8" fillId="0" borderId="3" xfId="0"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protection locked="0"/>
    </xf>
    <xf numFmtId="9" fontId="9" fillId="0"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176" fontId="9" fillId="0" borderId="1" xfId="0" applyNumberFormat="1"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lignment horizontal="center" vertical="center" wrapText="1"/>
    </xf>
    <xf numFmtId="9" fontId="8"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9" fillId="0" borderId="1" xfId="0" applyFont="1" applyFill="1" applyBorder="1" applyAlignment="1" applyProtection="1">
      <alignment horizontal="center" vertical="center" wrapText="1"/>
      <protection hidden="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176"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protection locked="0"/>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8" fillId="0" borderId="1" xfId="5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9" fontId="8" fillId="0" borderId="2" xfId="0" applyNumberFormat="1" applyFont="1" applyFill="1" applyBorder="1" applyAlignment="1">
      <alignment horizontal="center" vertical="center" wrapText="1"/>
    </xf>
    <xf numFmtId="176" fontId="8" fillId="0" borderId="1" xfId="49" applyNumberFormat="1" applyFont="1" applyFill="1" applyBorder="1" applyAlignment="1" applyProtection="1">
      <alignment horizontal="center" vertical="center"/>
      <protection locked="0"/>
    </xf>
    <xf numFmtId="0" fontId="8" fillId="0" borderId="3" xfId="0" applyNumberFormat="1" applyFont="1" applyFill="1" applyBorder="1" applyAlignment="1" applyProtection="1">
      <alignment vertical="center" wrapText="1"/>
      <protection locked="0"/>
    </xf>
    <xf numFmtId="49" fontId="8" fillId="0" borderId="3" xfId="0" applyNumberFormat="1"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center" vertical="center" wrapText="1"/>
      <protection locked="0"/>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protection locked="0"/>
    </xf>
    <xf numFmtId="178" fontId="9"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NumberFormat="1" applyFont="1" applyFill="1" applyBorder="1" applyAlignment="1">
      <alignment vertical="center" wrapText="1"/>
    </xf>
    <xf numFmtId="178" fontId="8" fillId="0" borderId="1" xfId="0" applyNumberFormat="1" applyFont="1" applyFill="1" applyBorder="1" applyAlignment="1" applyProtection="1">
      <alignment horizontal="center" vertical="center" wrapText="1"/>
      <protection locked="0"/>
    </xf>
    <xf numFmtId="178" fontId="9"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9" fillId="0" borderId="1" xfId="0" applyFont="1" applyFill="1" applyBorder="1" applyAlignment="1" applyProtection="1">
      <alignment vertical="center" wrapText="1"/>
      <protection locked="0"/>
    </xf>
    <xf numFmtId="0"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xf>
    <xf numFmtId="0" fontId="6" fillId="0" borderId="1" xfId="51"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50" applyFont="1" applyFill="1" applyBorder="1" applyAlignment="1">
      <alignment horizontal="justify" vertical="center" wrapText="1"/>
    </xf>
    <xf numFmtId="0" fontId="6" fillId="0" borderId="7"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5" fillId="2"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1" xfId="49"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0" fontId="5" fillId="0" borderId="1" xfId="49"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9" fontId="8" fillId="0" borderId="1" xfId="3"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9" fontId="8" fillId="2" borderId="1" xfId="0" applyNumberFormat="1" applyFont="1" applyFill="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9" fontId="6"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hidden="1"/>
    </xf>
    <xf numFmtId="176" fontId="20" fillId="0" borderId="1" xfId="0" applyNumberFormat="1" applyFont="1" applyFill="1" applyBorder="1" applyAlignment="1" applyProtection="1">
      <alignment horizontal="center" vertical="center" wrapText="1"/>
      <protection locked="0"/>
    </xf>
    <xf numFmtId="9" fontId="20" fillId="0" borderId="1" xfId="3"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9" fontId="20" fillId="0" borderId="1" xfId="3"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9"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9" fontId="8" fillId="0" borderId="1" xfId="3" applyFont="1" applyFill="1" applyBorder="1" applyAlignment="1" applyProtection="1">
      <alignment horizontal="center" vertical="center" wrapText="1"/>
      <protection locked="0"/>
    </xf>
    <xf numFmtId="0" fontId="20" fillId="0" borderId="1" xfId="49" applyNumberFormat="1" applyFont="1" applyFill="1" applyBorder="1" applyAlignment="1" applyProtection="1">
      <alignment horizontal="center" vertical="center" wrapText="1"/>
      <protection locked="0"/>
    </xf>
    <xf numFmtId="0" fontId="20" fillId="0" borderId="1" xfId="0" applyFont="1" applyFill="1" applyBorder="1" applyAlignment="1">
      <alignment vertical="center" wrapText="1"/>
    </xf>
    <xf numFmtId="0" fontId="7" fillId="0" borderId="1" xfId="0" applyNumberFormat="1" applyFont="1" applyFill="1" applyBorder="1" applyAlignment="1">
      <alignment horizontal="center" vertical="center"/>
    </xf>
    <xf numFmtId="9" fontId="20"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1" xfId="3"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176" fontId="5" fillId="0" borderId="1" xfId="0" applyNumberFormat="1" applyFont="1" applyFill="1" applyBorder="1" applyAlignment="1" applyProtection="1">
      <alignment horizontal="center" vertical="center" wrapText="1"/>
      <protection locked="0"/>
    </xf>
    <xf numFmtId="9" fontId="5" fillId="0" borderId="1" xfId="3" applyNumberFormat="1" applyFont="1" applyFill="1" applyBorder="1" applyAlignment="1" applyProtection="1">
      <alignment horizontal="center" vertical="center" wrapText="1"/>
      <protection locked="0"/>
    </xf>
    <xf numFmtId="9" fontId="5" fillId="0" borderId="1" xfId="3" applyFont="1" applyFill="1" applyBorder="1" applyAlignment="1" applyProtection="1">
      <alignment horizontal="center" vertical="center" wrapText="1"/>
      <protection locked="0"/>
    </xf>
    <xf numFmtId="0" fontId="20"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vertical="center"/>
    </xf>
    <xf numFmtId="0" fontId="20" fillId="0" borderId="1" xfId="0" applyNumberFormat="1" applyFont="1" applyBorder="1" applyAlignment="1">
      <alignment horizontal="center" vertical="center"/>
    </xf>
    <xf numFmtId="0" fontId="20" fillId="0" borderId="1" xfId="49" applyNumberFormat="1" applyFont="1" applyFill="1" applyBorder="1" applyAlignment="1" applyProtection="1">
      <alignment horizontal="center" vertical="center"/>
      <protection locked="0"/>
    </xf>
    <xf numFmtId="0" fontId="8" fillId="0" borderId="1" xfId="49"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20" fillId="0" borderId="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6" fillId="0" borderId="1" xfId="0" applyFont="1" applyBorder="1" applyAlignment="1">
      <alignment horizontal="left" vertical="center" wrapText="1"/>
    </xf>
    <xf numFmtId="0" fontId="8" fillId="0" borderId="0" xfId="0" applyFont="1" applyFill="1" applyBorder="1" applyAlignment="1" applyProtection="1">
      <alignment horizontal="left" vertical="center" wrapText="1"/>
      <protection locked="0"/>
    </xf>
    <xf numFmtId="0" fontId="8" fillId="0" borderId="1" xfId="49" applyFont="1" applyFill="1" applyBorder="1" applyAlignment="1" applyProtection="1">
      <alignment horizontal="center" vertical="center"/>
    </xf>
    <xf numFmtId="0" fontId="8" fillId="0" borderId="8" xfId="0" applyFont="1" applyFill="1" applyBorder="1" applyAlignment="1">
      <alignment horizontal="left" vertical="center" wrapText="1"/>
    </xf>
    <xf numFmtId="0" fontId="8" fillId="0" borderId="2" xfId="0"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pplyProtection="1">
      <alignment horizontal="center" vertical="center" wrapText="1"/>
      <protection locked="0"/>
    </xf>
    <xf numFmtId="9" fontId="8" fillId="0" borderId="3" xfId="0" applyNumberFormat="1" applyFont="1" applyFill="1" applyBorder="1" applyAlignment="1">
      <alignment horizontal="center" vertical="center" wrapText="1"/>
    </xf>
    <xf numFmtId="0" fontId="8" fillId="0" borderId="3" xfId="49"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9" fontId="8" fillId="0" borderId="3"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protection locked="0"/>
    </xf>
    <xf numFmtId="1" fontId="8" fillId="0" borderId="3" xfId="0" applyNumberFormat="1" applyFont="1" applyFill="1" applyBorder="1" applyAlignment="1">
      <alignment horizontal="center" vertical="center"/>
    </xf>
    <xf numFmtId="179" fontId="8" fillId="0" borderId="3" xfId="0" applyNumberFormat="1" applyFont="1" applyFill="1" applyBorder="1" applyAlignment="1" applyProtection="1">
      <alignment horizontal="center" vertical="center" wrapText="1"/>
      <protection locked="0"/>
    </xf>
    <xf numFmtId="179" fontId="8" fillId="0" borderId="1" xfId="0" applyNumberFormat="1" applyFont="1" applyFill="1" applyBorder="1" applyAlignment="1" applyProtection="1">
      <alignment horizontal="center" vertical="center" wrapText="1"/>
      <protection locked="0"/>
    </xf>
    <xf numFmtId="9" fontId="8" fillId="0" borderId="1" xfId="0" applyNumberFormat="1" applyFont="1" applyFill="1" applyBorder="1" applyAlignment="1" applyProtection="1">
      <alignment horizontal="center" vertical="center"/>
      <protection locked="0"/>
    </xf>
    <xf numFmtId="0" fontId="16" fillId="0" borderId="1" xfId="0" applyNumberFormat="1" applyFont="1" applyFill="1" applyBorder="1" applyAlignment="1" applyProtection="1">
      <alignment horizontal="center" vertical="center" wrapText="1"/>
      <protection locked="0"/>
    </xf>
    <xf numFmtId="177" fontId="16" fillId="0" borderId="1" xfId="0" applyNumberFormat="1" applyFont="1" applyFill="1" applyBorder="1" applyAlignment="1" applyProtection="1">
      <alignment horizontal="center" vertical="center" wrapText="1"/>
      <protection locked="0"/>
    </xf>
    <xf numFmtId="9" fontId="6" fillId="0" borderId="1" xfId="0" applyNumberFormat="1" applyFont="1" applyFill="1" applyBorder="1" applyAlignment="1" applyProtection="1">
      <alignment horizontal="center" vertical="center" wrapText="1"/>
      <protection locked="0"/>
    </xf>
    <xf numFmtId="178" fontId="8" fillId="0" borderId="3" xfId="0" applyNumberFormat="1" applyFont="1" applyFill="1" applyBorder="1" applyAlignment="1" applyProtection="1">
      <alignment horizontal="center" vertical="center"/>
      <protection locked="0"/>
    </xf>
    <xf numFmtId="49"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9" xfId="50"/>
    <cellStyle name="常规_Sheet1" xfId="51"/>
    <cellStyle name="常规 4" xfId="52"/>
    <cellStyle name="常规 8" xfId="53"/>
    <cellStyle name="常规 10" xfId="54"/>
    <cellStyle name="常规 11"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30424;\&#40644;&#32032;&#21326;\&#26449;&#38215;&#36164;&#26009;\&#40644;&#36816;&#20445;\&#39033;&#30446;&#24037;&#20316;(1)(2)\&#65288;&#22823;&#30066;&#26449;&#65289;&#29748;&#27743;&#38215;2024&#24180;&#24041;&#22266;&#25299;&#23637;&#33073;&#36139;&#25915;&#22362;&#25104;&#26524;&#21644;&#20065;&#26449;&#25391;&#20852;&#39033;&#30446;&#24211;&#30003;&#25253;&#34920;(1)2023.8.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录入表"/>
      <sheetName val="数据源"/>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58"/>
  <sheetViews>
    <sheetView tabSelected="1" zoomScaleSheetLayoutView="60" topLeftCell="F1" workbookViewId="0">
      <selection activeCell="T5" sqref="T5"/>
    </sheetView>
  </sheetViews>
  <sheetFormatPr defaultColWidth="9" defaultRowHeight="61" customHeight="1"/>
  <cols>
    <col min="1" max="1" width="6.75" style="8" customWidth="1"/>
    <col min="2" max="2" width="5" style="8" customWidth="1"/>
    <col min="3" max="3" width="6.625" style="8" customWidth="1"/>
    <col min="4" max="4" width="10.75" style="8" customWidth="1"/>
    <col min="5" max="5" width="6.5" style="8" customWidth="1"/>
    <col min="6" max="6" width="8" style="8" customWidth="1"/>
    <col min="7" max="7" width="5.75" style="8" customWidth="1"/>
    <col min="8" max="8" width="7.25" style="8" customWidth="1"/>
    <col min="9" max="9" width="7.75" style="8" customWidth="1"/>
    <col min="10" max="10" width="5.625" style="8" customWidth="1"/>
    <col min="11" max="11" width="5.75" style="21" customWidth="1"/>
    <col min="12" max="12" width="7.75" style="21" customWidth="1"/>
    <col min="13" max="13" width="8" style="21" customWidth="1"/>
    <col min="14" max="14" width="8" style="8" customWidth="1"/>
    <col min="15" max="15" width="11.375" style="8" customWidth="1"/>
    <col min="16" max="16" width="10" style="8" customWidth="1"/>
    <col min="17" max="17" width="6.25" style="8" customWidth="1"/>
    <col min="18" max="18" width="5.5" style="8" customWidth="1"/>
    <col min="19" max="19" width="5.625" style="8" customWidth="1"/>
    <col min="20" max="20" width="20.625" style="8" customWidth="1"/>
    <col min="21" max="21" width="18.875" style="8" customWidth="1"/>
    <col min="22" max="22" width="5.625" style="22" customWidth="1"/>
    <col min="23" max="23" width="7.5" style="22" customWidth="1"/>
    <col min="24" max="24" width="8.25" style="22" customWidth="1"/>
    <col min="25" max="25" width="7.5" style="22" customWidth="1"/>
    <col min="26" max="26" width="6.875" style="23" customWidth="1"/>
    <col min="27" max="27" width="7.25" style="8" customWidth="1"/>
    <col min="28" max="28" width="10.25" style="8" customWidth="1"/>
    <col min="29" max="16384" width="9" style="8"/>
  </cols>
  <sheetData>
    <row r="1" ht="25" customHeight="1" spans="1:28">
      <c r="A1" s="8" t="s">
        <v>0</v>
      </c>
    </row>
    <row r="2" s="8" customFormat="1" ht="33" customHeight="1" spans="1:28">
      <c r="A2" s="24" t="s">
        <v>1</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8" customFormat="1" ht="28" customHeight="1" spans="1:28">
      <c r="A3" s="25" t="s">
        <v>2</v>
      </c>
      <c r="B3" s="26" t="s">
        <v>3</v>
      </c>
      <c r="C3" s="25" t="s">
        <v>4</v>
      </c>
      <c r="D3" s="25" t="s">
        <v>5</v>
      </c>
      <c r="E3" s="25" t="s">
        <v>6</v>
      </c>
      <c r="F3" s="25" t="s">
        <v>7</v>
      </c>
      <c r="G3" s="25" t="s">
        <v>8</v>
      </c>
      <c r="H3" s="25"/>
      <c r="I3" s="25"/>
      <c r="J3" s="25"/>
      <c r="K3" s="27" t="s">
        <v>9</v>
      </c>
      <c r="L3" s="27"/>
      <c r="M3" s="27"/>
      <c r="N3" s="25" t="s">
        <v>10</v>
      </c>
      <c r="O3" s="25" t="s">
        <v>11</v>
      </c>
      <c r="P3" s="25"/>
      <c r="Q3" s="25"/>
      <c r="R3" s="25"/>
      <c r="S3" s="25"/>
      <c r="T3" s="25" t="s">
        <v>12</v>
      </c>
      <c r="U3" s="25"/>
      <c r="V3" s="25"/>
      <c r="W3" s="25"/>
      <c r="X3" s="25"/>
      <c r="Y3" s="25"/>
      <c r="Z3" s="28"/>
      <c r="AA3" s="25" t="s">
        <v>13</v>
      </c>
      <c r="AB3" s="25" t="s">
        <v>14</v>
      </c>
    </row>
    <row r="4" s="8" customFormat="1" ht="87" customHeight="1" spans="1:28">
      <c r="A4" s="25"/>
      <c r="B4" s="29"/>
      <c r="C4" s="25"/>
      <c r="D4" s="25"/>
      <c r="E4" s="25"/>
      <c r="F4" s="25"/>
      <c r="G4" s="25" t="s">
        <v>15</v>
      </c>
      <c r="H4" s="25" t="s">
        <v>16</v>
      </c>
      <c r="I4" s="25" t="s">
        <v>17</v>
      </c>
      <c r="J4" s="25" t="s">
        <v>18</v>
      </c>
      <c r="K4" s="27" t="s">
        <v>19</v>
      </c>
      <c r="L4" s="27" t="s">
        <v>20</v>
      </c>
      <c r="M4" s="27" t="s">
        <v>21</v>
      </c>
      <c r="N4" s="25"/>
      <c r="O4" s="25" t="s">
        <v>22</v>
      </c>
      <c r="P4" s="25" t="s">
        <v>23</v>
      </c>
      <c r="Q4" s="25" t="s">
        <v>24</v>
      </c>
      <c r="R4" s="25" t="s">
        <v>25</v>
      </c>
      <c r="S4" s="25" t="s">
        <v>26</v>
      </c>
      <c r="T4" s="25" t="s">
        <v>27</v>
      </c>
      <c r="U4" s="25" t="s">
        <v>28</v>
      </c>
      <c r="V4" s="25" t="s">
        <v>29</v>
      </c>
      <c r="W4" s="25" t="s">
        <v>30</v>
      </c>
      <c r="X4" s="25" t="s">
        <v>31</v>
      </c>
      <c r="Y4" s="25" t="s">
        <v>32</v>
      </c>
      <c r="Z4" s="28" t="s">
        <v>33</v>
      </c>
      <c r="AA4" s="25"/>
      <c r="AB4" s="25"/>
    </row>
    <row r="5" s="8" customFormat="1" ht="35" customHeight="1" spans="1:28">
      <c r="A5" s="25" t="s">
        <v>34</v>
      </c>
      <c r="B5" s="29"/>
      <c r="C5" s="25"/>
      <c r="D5" s="25"/>
      <c r="E5" s="25"/>
      <c r="F5" s="25"/>
      <c r="G5" s="25"/>
      <c r="H5" s="25"/>
      <c r="I5" s="25"/>
      <c r="J5" s="25"/>
      <c r="K5" s="27"/>
      <c r="L5" s="27"/>
      <c r="M5" s="27"/>
      <c r="N5" s="25"/>
      <c r="O5" s="30">
        <v>48523.806</v>
      </c>
      <c r="P5" s="30">
        <v>48523.806</v>
      </c>
      <c r="Q5" s="30">
        <v>0</v>
      </c>
      <c r="R5" s="30">
        <v>0</v>
      </c>
      <c r="S5" s="30">
        <v>0</v>
      </c>
      <c r="T5" s="25"/>
      <c r="U5" s="25"/>
      <c r="V5" s="25"/>
      <c r="W5" s="25"/>
      <c r="X5" s="25"/>
      <c r="Y5" s="25"/>
      <c r="Z5" s="28"/>
      <c r="AA5" s="25"/>
      <c r="AB5" s="25"/>
    </row>
    <row r="6" s="8" customFormat="1" ht="33" customHeight="1" spans="1:28">
      <c r="A6" s="31" t="s">
        <v>35</v>
      </c>
      <c r="B6" s="29"/>
      <c r="C6" s="25"/>
      <c r="D6" s="25"/>
      <c r="E6" s="25"/>
      <c r="F6" s="25"/>
      <c r="G6" s="25"/>
      <c r="H6" s="25"/>
      <c r="I6" s="25"/>
      <c r="J6" s="25"/>
      <c r="K6" s="27"/>
      <c r="L6" s="27"/>
      <c r="M6" s="27"/>
      <c r="N6" s="25"/>
      <c r="O6" s="32">
        <v>1484.9</v>
      </c>
      <c r="P6" s="32">
        <v>1484.9</v>
      </c>
      <c r="Q6" s="32">
        <v>0</v>
      </c>
      <c r="R6" s="32">
        <v>0</v>
      </c>
      <c r="S6" s="32">
        <v>0</v>
      </c>
      <c r="T6" s="25"/>
      <c r="U6" s="25"/>
      <c r="V6" s="25"/>
      <c r="W6" s="25"/>
      <c r="X6" s="25"/>
      <c r="Y6" s="25"/>
      <c r="Z6" s="28"/>
      <c r="AA6" s="25"/>
      <c r="AB6" s="25"/>
    </row>
    <row r="7" s="8" customFormat="1" customHeight="1" spans="1:28">
      <c r="A7" s="33" t="s">
        <v>36</v>
      </c>
      <c r="B7" s="34" t="s">
        <v>37</v>
      </c>
      <c r="C7" s="33" t="s">
        <v>38</v>
      </c>
      <c r="D7" s="35" t="s">
        <v>39</v>
      </c>
      <c r="E7" s="36" t="s">
        <v>40</v>
      </c>
      <c r="F7" s="36" t="s">
        <v>41</v>
      </c>
      <c r="G7" s="36" t="s">
        <v>42</v>
      </c>
      <c r="H7" s="33" t="s">
        <v>35</v>
      </c>
      <c r="I7" s="33" t="s">
        <v>43</v>
      </c>
      <c r="J7" s="33" t="s">
        <v>44</v>
      </c>
      <c r="K7" s="35" t="s">
        <v>45</v>
      </c>
      <c r="L7" s="35" t="s">
        <v>46</v>
      </c>
      <c r="M7" s="35" t="s">
        <v>47</v>
      </c>
      <c r="N7" s="35" t="s">
        <v>45</v>
      </c>
      <c r="O7" s="37">
        <v>18.6</v>
      </c>
      <c r="P7" s="37">
        <v>18.6</v>
      </c>
      <c r="Q7" s="33">
        <v>0</v>
      </c>
      <c r="R7" s="33">
        <v>0</v>
      </c>
      <c r="S7" s="33">
        <v>0</v>
      </c>
      <c r="T7" s="35" t="s">
        <v>48</v>
      </c>
      <c r="U7" s="35" t="s">
        <v>49</v>
      </c>
      <c r="V7" s="38">
        <v>1</v>
      </c>
      <c r="W7" s="38">
        <v>37</v>
      </c>
      <c r="X7" s="38">
        <v>173</v>
      </c>
      <c r="Y7" s="33">
        <v>22</v>
      </c>
      <c r="Z7" s="39">
        <v>0.96</v>
      </c>
      <c r="AA7" s="35" t="s">
        <v>50</v>
      </c>
      <c r="AB7" s="33" t="s">
        <v>51</v>
      </c>
    </row>
    <row r="8" s="8" customFormat="1" customHeight="1" spans="1:28">
      <c r="A8" s="33" t="s">
        <v>52</v>
      </c>
      <c r="B8" s="34" t="s">
        <v>37</v>
      </c>
      <c r="C8" s="33" t="s">
        <v>38</v>
      </c>
      <c r="D8" s="35" t="s">
        <v>53</v>
      </c>
      <c r="E8" s="36" t="s">
        <v>40</v>
      </c>
      <c r="F8" s="36" t="s">
        <v>41</v>
      </c>
      <c r="G8" s="36" t="s">
        <v>42</v>
      </c>
      <c r="H8" s="33" t="s">
        <v>35</v>
      </c>
      <c r="I8" s="33" t="s">
        <v>43</v>
      </c>
      <c r="J8" s="33" t="s">
        <v>44</v>
      </c>
      <c r="K8" s="35" t="s">
        <v>45</v>
      </c>
      <c r="L8" s="35" t="s">
        <v>46</v>
      </c>
      <c r="M8" s="35" t="s">
        <v>47</v>
      </c>
      <c r="N8" s="35" t="s">
        <v>45</v>
      </c>
      <c r="O8" s="37">
        <v>14.3</v>
      </c>
      <c r="P8" s="37">
        <v>14.3</v>
      </c>
      <c r="Q8" s="33">
        <v>0</v>
      </c>
      <c r="R8" s="33">
        <v>0</v>
      </c>
      <c r="S8" s="33">
        <v>0</v>
      </c>
      <c r="T8" s="35" t="s">
        <v>54</v>
      </c>
      <c r="U8" s="35" t="s">
        <v>49</v>
      </c>
      <c r="V8" s="38">
        <v>1</v>
      </c>
      <c r="W8" s="38" t="s">
        <v>55</v>
      </c>
      <c r="X8" s="38" t="s">
        <v>56</v>
      </c>
      <c r="Y8" s="33" t="s">
        <v>57</v>
      </c>
      <c r="Z8" s="39">
        <v>0.96</v>
      </c>
      <c r="AA8" s="35" t="s">
        <v>50</v>
      </c>
      <c r="AB8" s="33" t="s">
        <v>51</v>
      </c>
    </row>
    <row r="9" s="8" customFormat="1" customHeight="1" spans="1:28">
      <c r="A9" s="33" t="s">
        <v>58</v>
      </c>
      <c r="B9" s="34" t="s">
        <v>37</v>
      </c>
      <c r="C9" s="33" t="s">
        <v>38</v>
      </c>
      <c r="D9" s="35" t="s">
        <v>59</v>
      </c>
      <c r="E9" s="36" t="s">
        <v>40</v>
      </c>
      <c r="F9" s="36" t="s">
        <v>41</v>
      </c>
      <c r="G9" s="36" t="s">
        <v>42</v>
      </c>
      <c r="H9" s="33" t="s">
        <v>35</v>
      </c>
      <c r="I9" s="33" t="s">
        <v>43</v>
      </c>
      <c r="J9" s="33" t="s">
        <v>44</v>
      </c>
      <c r="K9" s="35" t="s">
        <v>45</v>
      </c>
      <c r="L9" s="35" t="s">
        <v>46</v>
      </c>
      <c r="M9" s="35" t="s">
        <v>47</v>
      </c>
      <c r="N9" s="35" t="s">
        <v>45</v>
      </c>
      <c r="O9" s="37">
        <v>6.5</v>
      </c>
      <c r="P9" s="37">
        <v>6.5</v>
      </c>
      <c r="Q9" s="33">
        <v>0</v>
      </c>
      <c r="R9" s="33">
        <v>0</v>
      </c>
      <c r="S9" s="33">
        <v>0</v>
      </c>
      <c r="T9" s="35" t="s">
        <v>60</v>
      </c>
      <c r="U9" s="35" t="s">
        <v>49</v>
      </c>
      <c r="V9" s="38">
        <v>1</v>
      </c>
      <c r="W9" s="38" t="s">
        <v>61</v>
      </c>
      <c r="X9" s="38" t="s">
        <v>62</v>
      </c>
      <c r="Y9" s="33" t="s">
        <v>63</v>
      </c>
      <c r="Z9" s="39">
        <v>0.96</v>
      </c>
      <c r="AA9" s="35" t="s">
        <v>50</v>
      </c>
      <c r="AB9" s="33" t="s">
        <v>51</v>
      </c>
    </row>
    <row r="10" s="8" customFormat="1" customHeight="1" spans="1:28">
      <c r="A10" s="33" t="s">
        <v>64</v>
      </c>
      <c r="B10" s="34" t="s">
        <v>37</v>
      </c>
      <c r="C10" s="33" t="s">
        <v>38</v>
      </c>
      <c r="D10" s="35" t="s">
        <v>65</v>
      </c>
      <c r="E10" s="36" t="s">
        <v>40</v>
      </c>
      <c r="F10" s="36" t="s">
        <v>41</v>
      </c>
      <c r="G10" s="36" t="s">
        <v>42</v>
      </c>
      <c r="H10" s="33" t="s">
        <v>35</v>
      </c>
      <c r="I10" s="33" t="s">
        <v>43</v>
      </c>
      <c r="J10" s="33" t="s">
        <v>44</v>
      </c>
      <c r="K10" s="35" t="s">
        <v>45</v>
      </c>
      <c r="L10" s="35" t="s">
        <v>46</v>
      </c>
      <c r="M10" s="40" t="s">
        <v>66</v>
      </c>
      <c r="N10" s="35" t="s">
        <v>45</v>
      </c>
      <c r="O10" s="37">
        <v>10.3</v>
      </c>
      <c r="P10" s="37">
        <v>10.3</v>
      </c>
      <c r="Q10" s="33">
        <v>0</v>
      </c>
      <c r="R10" s="33">
        <v>0</v>
      </c>
      <c r="S10" s="33">
        <v>0</v>
      </c>
      <c r="T10" s="35" t="s">
        <v>67</v>
      </c>
      <c r="U10" s="35" t="s">
        <v>49</v>
      </c>
      <c r="V10" s="38">
        <v>1</v>
      </c>
      <c r="W10" s="38" t="s">
        <v>68</v>
      </c>
      <c r="X10" s="38" t="s">
        <v>69</v>
      </c>
      <c r="Y10" s="33" t="s">
        <v>70</v>
      </c>
      <c r="Z10" s="39">
        <v>0.96</v>
      </c>
      <c r="AA10" s="35" t="s">
        <v>50</v>
      </c>
      <c r="AB10" s="33" t="s">
        <v>51</v>
      </c>
    </row>
    <row r="11" s="8" customFormat="1" customHeight="1" spans="1:28">
      <c r="A11" s="33" t="s">
        <v>71</v>
      </c>
      <c r="B11" s="34" t="s">
        <v>37</v>
      </c>
      <c r="C11" s="33" t="s">
        <v>38</v>
      </c>
      <c r="D11" s="35" t="s">
        <v>72</v>
      </c>
      <c r="E11" s="36" t="s">
        <v>40</v>
      </c>
      <c r="F11" s="36" t="s">
        <v>41</v>
      </c>
      <c r="G11" s="36" t="s">
        <v>42</v>
      </c>
      <c r="H11" s="33" t="s">
        <v>35</v>
      </c>
      <c r="I11" s="33" t="s">
        <v>43</v>
      </c>
      <c r="J11" s="33" t="s">
        <v>44</v>
      </c>
      <c r="K11" s="35" t="s">
        <v>45</v>
      </c>
      <c r="L11" s="35" t="s">
        <v>46</v>
      </c>
      <c r="M11" s="35" t="s">
        <v>47</v>
      </c>
      <c r="N11" s="35" t="s">
        <v>45</v>
      </c>
      <c r="O11" s="37">
        <v>23.5</v>
      </c>
      <c r="P11" s="37">
        <v>23.5</v>
      </c>
      <c r="Q11" s="33">
        <v>0</v>
      </c>
      <c r="R11" s="33">
        <v>0</v>
      </c>
      <c r="S11" s="33">
        <v>0</v>
      </c>
      <c r="T11" s="35" t="s">
        <v>73</v>
      </c>
      <c r="U11" s="35" t="s">
        <v>49</v>
      </c>
      <c r="V11" s="38">
        <v>1</v>
      </c>
      <c r="W11" s="38">
        <v>41</v>
      </c>
      <c r="X11" s="38">
        <v>195</v>
      </c>
      <c r="Y11" s="33">
        <v>19</v>
      </c>
      <c r="Z11" s="39">
        <v>0.96</v>
      </c>
      <c r="AA11" s="35" t="s">
        <v>50</v>
      </c>
      <c r="AB11" s="33" t="s">
        <v>51</v>
      </c>
    </row>
    <row r="12" customFormat="1" customHeight="1" spans="1:28">
      <c r="A12" s="33" t="s">
        <v>74</v>
      </c>
      <c r="B12" s="34" t="s">
        <v>37</v>
      </c>
      <c r="C12" s="38" t="s">
        <v>38</v>
      </c>
      <c r="D12" s="35" t="s">
        <v>75</v>
      </c>
      <c r="E12" s="34" t="s">
        <v>40</v>
      </c>
      <c r="F12" s="41" t="s">
        <v>41</v>
      </c>
      <c r="G12" s="41" t="s">
        <v>42</v>
      </c>
      <c r="H12" s="38" t="s">
        <v>35</v>
      </c>
      <c r="I12" s="38" t="s">
        <v>43</v>
      </c>
      <c r="J12" s="38" t="s">
        <v>44</v>
      </c>
      <c r="K12" s="35" t="s">
        <v>45</v>
      </c>
      <c r="L12" s="35" t="s">
        <v>46</v>
      </c>
      <c r="M12" s="35" t="s">
        <v>47</v>
      </c>
      <c r="N12" s="35" t="s">
        <v>45</v>
      </c>
      <c r="O12" s="42">
        <v>19</v>
      </c>
      <c r="P12" s="42">
        <v>19</v>
      </c>
      <c r="Q12" s="38">
        <v>0</v>
      </c>
      <c r="R12" s="38">
        <v>0</v>
      </c>
      <c r="S12" s="38">
        <v>0</v>
      </c>
      <c r="T12" s="35" t="s">
        <v>76</v>
      </c>
      <c r="U12" s="35" t="s">
        <v>77</v>
      </c>
      <c r="V12" s="38">
        <v>1</v>
      </c>
      <c r="W12" s="38">
        <v>45</v>
      </c>
      <c r="X12" s="38">
        <v>253</v>
      </c>
      <c r="Y12" s="38">
        <v>19</v>
      </c>
      <c r="Z12" s="39">
        <v>0.96</v>
      </c>
      <c r="AA12" s="35" t="s">
        <v>50</v>
      </c>
      <c r="AB12" s="38" t="s">
        <v>78</v>
      </c>
    </row>
    <row r="13" customFormat="1" customHeight="1" spans="1:28">
      <c r="A13" s="33" t="s">
        <v>79</v>
      </c>
      <c r="B13" s="34" t="s">
        <v>37</v>
      </c>
      <c r="C13" s="34" t="s">
        <v>38</v>
      </c>
      <c r="D13" s="41" t="s">
        <v>80</v>
      </c>
      <c r="E13" s="34" t="s">
        <v>40</v>
      </c>
      <c r="F13" s="41" t="s">
        <v>41</v>
      </c>
      <c r="G13" s="41" t="s">
        <v>42</v>
      </c>
      <c r="H13" s="41" t="s">
        <v>35</v>
      </c>
      <c r="I13" s="41" t="s">
        <v>81</v>
      </c>
      <c r="J13" s="41" t="s">
        <v>44</v>
      </c>
      <c r="K13" s="35" t="s">
        <v>45</v>
      </c>
      <c r="L13" s="35" t="s">
        <v>46</v>
      </c>
      <c r="M13" s="35" t="s">
        <v>47</v>
      </c>
      <c r="N13" s="35" t="s">
        <v>45</v>
      </c>
      <c r="O13" s="43">
        <v>17.3</v>
      </c>
      <c r="P13" s="43">
        <v>17.3</v>
      </c>
      <c r="Q13" s="34">
        <v>0</v>
      </c>
      <c r="R13" s="34">
        <v>0</v>
      </c>
      <c r="S13" s="34">
        <v>0</v>
      </c>
      <c r="T13" s="44" t="s">
        <v>82</v>
      </c>
      <c r="U13" s="41" t="s">
        <v>83</v>
      </c>
      <c r="V13" s="45">
        <v>1</v>
      </c>
      <c r="W13" s="45">
        <v>35</v>
      </c>
      <c r="X13" s="45">
        <v>132</v>
      </c>
      <c r="Y13" s="45">
        <v>25</v>
      </c>
      <c r="Z13" s="35" t="s">
        <v>84</v>
      </c>
      <c r="AA13" s="41" t="s">
        <v>50</v>
      </c>
      <c r="AB13" s="41" t="s">
        <v>85</v>
      </c>
    </row>
    <row r="14" ht="51" customHeight="1" spans="1:28">
      <c r="A14" s="33" t="s">
        <v>86</v>
      </c>
      <c r="B14" s="34" t="s">
        <v>37</v>
      </c>
      <c r="C14" s="34" t="s">
        <v>38</v>
      </c>
      <c r="D14" s="41" t="s">
        <v>87</v>
      </c>
      <c r="E14" s="34" t="s">
        <v>40</v>
      </c>
      <c r="F14" s="41" t="s">
        <v>41</v>
      </c>
      <c r="G14" s="41" t="s">
        <v>42</v>
      </c>
      <c r="H14" s="41" t="s">
        <v>35</v>
      </c>
      <c r="I14" s="41" t="s">
        <v>81</v>
      </c>
      <c r="J14" s="41" t="s">
        <v>44</v>
      </c>
      <c r="K14" s="35" t="s">
        <v>45</v>
      </c>
      <c r="L14" s="35" t="s">
        <v>46</v>
      </c>
      <c r="M14" s="35" t="s">
        <v>88</v>
      </c>
      <c r="N14" s="35" t="s">
        <v>45</v>
      </c>
      <c r="O14" s="46">
        <v>11.6</v>
      </c>
      <c r="P14" s="46">
        <v>11.6</v>
      </c>
      <c r="Q14" s="34">
        <v>0</v>
      </c>
      <c r="R14" s="34">
        <v>0</v>
      </c>
      <c r="S14" s="34">
        <v>0</v>
      </c>
      <c r="T14" s="44" t="s">
        <v>89</v>
      </c>
      <c r="U14" s="41" t="s">
        <v>90</v>
      </c>
      <c r="V14" s="45">
        <v>1</v>
      </c>
      <c r="W14" s="45">
        <v>16</v>
      </c>
      <c r="X14" s="45">
        <v>70</v>
      </c>
      <c r="Y14" s="45">
        <v>10</v>
      </c>
      <c r="Z14" s="35" t="s">
        <v>84</v>
      </c>
      <c r="AA14" s="41" t="s">
        <v>50</v>
      </c>
      <c r="AB14" s="41" t="s">
        <v>85</v>
      </c>
    </row>
    <row r="15" customHeight="1" spans="1:28">
      <c r="A15" s="33" t="s">
        <v>91</v>
      </c>
      <c r="B15" s="34" t="s">
        <v>37</v>
      </c>
      <c r="C15" s="34" t="s">
        <v>38</v>
      </c>
      <c r="D15" s="41" t="s">
        <v>92</v>
      </c>
      <c r="E15" s="34" t="s">
        <v>40</v>
      </c>
      <c r="F15" s="41" t="s">
        <v>41</v>
      </c>
      <c r="G15" s="41" t="s">
        <v>42</v>
      </c>
      <c r="H15" s="41" t="s">
        <v>35</v>
      </c>
      <c r="I15" s="41" t="s">
        <v>81</v>
      </c>
      <c r="J15" s="41" t="s">
        <v>44</v>
      </c>
      <c r="K15" s="35" t="s">
        <v>45</v>
      </c>
      <c r="L15" s="35" t="s">
        <v>46</v>
      </c>
      <c r="M15" s="35" t="s">
        <v>88</v>
      </c>
      <c r="N15" s="35" t="s">
        <v>45</v>
      </c>
      <c r="O15" s="46">
        <v>8.2</v>
      </c>
      <c r="P15" s="46">
        <v>8.2</v>
      </c>
      <c r="Q15" s="34">
        <v>0</v>
      </c>
      <c r="R15" s="34">
        <v>0</v>
      </c>
      <c r="S15" s="34">
        <v>0</v>
      </c>
      <c r="T15" s="44" t="s">
        <v>93</v>
      </c>
      <c r="U15" s="41" t="s">
        <v>90</v>
      </c>
      <c r="V15" s="45">
        <v>1</v>
      </c>
      <c r="W15" s="45">
        <v>12</v>
      </c>
      <c r="X15" s="45">
        <v>54</v>
      </c>
      <c r="Y15" s="45">
        <v>9</v>
      </c>
      <c r="Z15" s="35" t="s">
        <v>84</v>
      </c>
      <c r="AA15" s="41" t="s">
        <v>50</v>
      </c>
      <c r="AB15" s="41" t="s">
        <v>85</v>
      </c>
    </row>
    <row r="16" customHeight="1" spans="1:28">
      <c r="A16" s="33" t="s">
        <v>94</v>
      </c>
      <c r="B16" s="34" t="s">
        <v>37</v>
      </c>
      <c r="C16" s="34" t="s">
        <v>38</v>
      </c>
      <c r="D16" s="41" t="s">
        <v>95</v>
      </c>
      <c r="E16" s="34" t="s">
        <v>40</v>
      </c>
      <c r="F16" s="41" t="s">
        <v>41</v>
      </c>
      <c r="G16" s="41" t="s">
        <v>42</v>
      </c>
      <c r="H16" s="41" t="s">
        <v>35</v>
      </c>
      <c r="I16" s="41" t="s">
        <v>81</v>
      </c>
      <c r="J16" s="41" t="s">
        <v>44</v>
      </c>
      <c r="K16" s="35" t="s">
        <v>45</v>
      </c>
      <c r="L16" s="35" t="s">
        <v>46</v>
      </c>
      <c r="M16" s="35" t="s">
        <v>88</v>
      </c>
      <c r="N16" s="35" t="s">
        <v>45</v>
      </c>
      <c r="O16" s="46">
        <v>8.8</v>
      </c>
      <c r="P16" s="46">
        <v>8.8</v>
      </c>
      <c r="Q16" s="34">
        <v>0</v>
      </c>
      <c r="R16" s="34">
        <v>0</v>
      </c>
      <c r="S16" s="34">
        <v>0</v>
      </c>
      <c r="T16" s="44" t="s">
        <v>96</v>
      </c>
      <c r="U16" s="41" t="s">
        <v>90</v>
      </c>
      <c r="V16" s="45">
        <v>1</v>
      </c>
      <c r="W16" s="45">
        <v>16</v>
      </c>
      <c r="X16" s="45">
        <v>72</v>
      </c>
      <c r="Y16" s="45">
        <v>10</v>
      </c>
      <c r="Z16" s="35" t="s">
        <v>84</v>
      </c>
      <c r="AA16" s="41" t="s">
        <v>50</v>
      </c>
      <c r="AB16" s="41" t="s">
        <v>85</v>
      </c>
    </row>
    <row r="17" customHeight="1" spans="1:28">
      <c r="A17" s="33" t="s">
        <v>97</v>
      </c>
      <c r="B17" s="34" t="s">
        <v>37</v>
      </c>
      <c r="C17" s="34" t="s">
        <v>38</v>
      </c>
      <c r="D17" s="47" t="s">
        <v>98</v>
      </c>
      <c r="E17" s="34" t="s">
        <v>40</v>
      </c>
      <c r="F17" s="41" t="s">
        <v>41</v>
      </c>
      <c r="G17" s="34" t="s">
        <v>42</v>
      </c>
      <c r="H17" s="34" t="s">
        <v>35</v>
      </c>
      <c r="I17" s="34" t="s">
        <v>81</v>
      </c>
      <c r="J17" s="34" t="s">
        <v>44</v>
      </c>
      <c r="K17" s="35" t="s">
        <v>45</v>
      </c>
      <c r="L17" s="35" t="s">
        <v>46</v>
      </c>
      <c r="M17" s="35" t="s">
        <v>47</v>
      </c>
      <c r="N17" s="35" t="s">
        <v>45</v>
      </c>
      <c r="O17" s="48">
        <v>2.2</v>
      </c>
      <c r="P17" s="48">
        <v>2.2</v>
      </c>
      <c r="Q17" s="34">
        <v>0</v>
      </c>
      <c r="R17" s="34">
        <v>0</v>
      </c>
      <c r="S17" s="34">
        <v>0</v>
      </c>
      <c r="T17" s="44" t="s">
        <v>99</v>
      </c>
      <c r="U17" s="41" t="s">
        <v>100</v>
      </c>
      <c r="V17" s="48">
        <v>1</v>
      </c>
      <c r="W17" s="48">
        <v>15</v>
      </c>
      <c r="X17" s="48">
        <v>63</v>
      </c>
      <c r="Y17" s="48">
        <v>8</v>
      </c>
      <c r="Z17" s="49">
        <v>0.96</v>
      </c>
      <c r="AA17" s="34" t="s">
        <v>50</v>
      </c>
      <c r="AB17" s="41" t="s">
        <v>85</v>
      </c>
    </row>
    <row r="18" customHeight="1" spans="1:28">
      <c r="A18" s="33" t="s">
        <v>101</v>
      </c>
      <c r="B18" s="34" t="s">
        <v>37</v>
      </c>
      <c r="C18" s="38" t="s">
        <v>38</v>
      </c>
      <c r="D18" s="41" t="s">
        <v>102</v>
      </c>
      <c r="E18" s="34" t="s">
        <v>40</v>
      </c>
      <c r="F18" s="41" t="s">
        <v>41</v>
      </c>
      <c r="G18" s="41" t="s">
        <v>42</v>
      </c>
      <c r="H18" s="34" t="s">
        <v>35</v>
      </c>
      <c r="I18" s="41" t="s">
        <v>81</v>
      </c>
      <c r="J18" s="38" t="s">
        <v>44</v>
      </c>
      <c r="K18" s="35" t="s">
        <v>45</v>
      </c>
      <c r="L18" s="35" t="s">
        <v>46</v>
      </c>
      <c r="M18" s="35" t="s">
        <v>47</v>
      </c>
      <c r="N18" s="35" t="s">
        <v>45</v>
      </c>
      <c r="O18" s="41">
        <v>21.4</v>
      </c>
      <c r="P18" s="34">
        <v>21.4</v>
      </c>
      <c r="Q18" s="41">
        <v>0</v>
      </c>
      <c r="R18" s="41">
        <v>0</v>
      </c>
      <c r="S18" s="41">
        <v>0</v>
      </c>
      <c r="T18" s="41" t="s">
        <v>103</v>
      </c>
      <c r="U18" s="41" t="s">
        <v>104</v>
      </c>
      <c r="V18" s="41">
        <v>1</v>
      </c>
      <c r="W18" s="41">
        <v>45</v>
      </c>
      <c r="X18" s="41">
        <v>210</v>
      </c>
      <c r="Y18" s="41">
        <v>33</v>
      </c>
      <c r="Z18" s="35" t="s">
        <v>84</v>
      </c>
      <c r="AA18" s="41" t="s">
        <v>50</v>
      </c>
      <c r="AB18" s="41" t="s">
        <v>85</v>
      </c>
    </row>
    <row r="19" customHeight="1" spans="1:28">
      <c r="A19" s="33" t="s">
        <v>105</v>
      </c>
      <c r="B19" s="34" t="s">
        <v>37</v>
      </c>
      <c r="C19" s="38" t="s">
        <v>38</v>
      </c>
      <c r="D19" s="50" t="s">
        <v>106</v>
      </c>
      <c r="E19" s="41" t="s">
        <v>40</v>
      </c>
      <c r="F19" s="41" t="s">
        <v>41</v>
      </c>
      <c r="G19" s="41" t="s">
        <v>42</v>
      </c>
      <c r="H19" s="41" t="s">
        <v>35</v>
      </c>
      <c r="I19" s="41" t="s">
        <v>107</v>
      </c>
      <c r="J19" s="50" t="s">
        <v>44</v>
      </c>
      <c r="K19" s="35" t="s">
        <v>45</v>
      </c>
      <c r="L19" s="35" t="s">
        <v>46</v>
      </c>
      <c r="M19" s="35" t="s">
        <v>47</v>
      </c>
      <c r="N19" s="35" t="s">
        <v>45</v>
      </c>
      <c r="O19" s="50">
        <v>17.3</v>
      </c>
      <c r="P19" s="50">
        <v>17.3</v>
      </c>
      <c r="Q19" s="50">
        <v>0</v>
      </c>
      <c r="R19" s="50">
        <v>0</v>
      </c>
      <c r="S19" s="50">
        <v>0</v>
      </c>
      <c r="T19" s="50" t="s">
        <v>108</v>
      </c>
      <c r="U19" s="50" t="s">
        <v>109</v>
      </c>
      <c r="V19" s="45">
        <v>1</v>
      </c>
      <c r="W19" s="50">
        <v>45</v>
      </c>
      <c r="X19" s="50">
        <v>326</v>
      </c>
      <c r="Y19" s="45">
        <v>11</v>
      </c>
      <c r="Z19" s="35" t="s">
        <v>84</v>
      </c>
      <c r="AA19" s="50" t="s">
        <v>50</v>
      </c>
      <c r="AB19" s="50" t="s">
        <v>110</v>
      </c>
    </row>
    <row r="20" customHeight="1" spans="1:28">
      <c r="A20" s="33" t="s">
        <v>111</v>
      </c>
      <c r="B20" s="34" t="s">
        <v>37</v>
      </c>
      <c r="C20" s="38" t="s">
        <v>38</v>
      </c>
      <c r="D20" s="50" t="s">
        <v>112</v>
      </c>
      <c r="E20" s="50" t="s">
        <v>113</v>
      </c>
      <c r="F20" s="41" t="s">
        <v>41</v>
      </c>
      <c r="G20" s="41" t="s">
        <v>42</v>
      </c>
      <c r="H20" s="41" t="s">
        <v>35</v>
      </c>
      <c r="I20" s="41" t="s">
        <v>107</v>
      </c>
      <c r="J20" s="50" t="s">
        <v>44</v>
      </c>
      <c r="K20" s="35" t="s">
        <v>45</v>
      </c>
      <c r="L20" s="35" t="s">
        <v>46</v>
      </c>
      <c r="M20" s="51" t="s">
        <v>114</v>
      </c>
      <c r="N20" s="35" t="s">
        <v>45</v>
      </c>
      <c r="O20" s="40">
        <v>5.3</v>
      </c>
      <c r="P20" s="40">
        <v>5.3</v>
      </c>
      <c r="Q20" s="40">
        <v>0</v>
      </c>
      <c r="R20" s="40">
        <v>0</v>
      </c>
      <c r="S20" s="40">
        <v>0</v>
      </c>
      <c r="T20" s="50" t="s">
        <v>115</v>
      </c>
      <c r="U20" s="41" t="s">
        <v>116</v>
      </c>
      <c r="V20" s="41">
        <v>1</v>
      </c>
      <c r="W20" s="41">
        <v>23</v>
      </c>
      <c r="X20" s="41">
        <v>89</v>
      </c>
      <c r="Y20" s="41">
        <v>14</v>
      </c>
      <c r="Z20" s="52">
        <v>0.95</v>
      </c>
      <c r="AA20" s="50" t="s">
        <v>50</v>
      </c>
      <c r="AB20" s="50" t="s">
        <v>110</v>
      </c>
    </row>
    <row r="21" customHeight="1" spans="1:28">
      <c r="A21" s="33" t="s">
        <v>117</v>
      </c>
      <c r="B21" s="34" t="s">
        <v>37</v>
      </c>
      <c r="C21" s="38" t="s">
        <v>38</v>
      </c>
      <c r="D21" s="50" t="s">
        <v>118</v>
      </c>
      <c r="E21" s="41" t="s">
        <v>40</v>
      </c>
      <c r="F21" s="41" t="s">
        <v>41</v>
      </c>
      <c r="G21" s="41" t="s">
        <v>42</v>
      </c>
      <c r="H21" s="41" t="s">
        <v>35</v>
      </c>
      <c r="I21" s="41" t="s">
        <v>107</v>
      </c>
      <c r="J21" s="50" t="s">
        <v>44</v>
      </c>
      <c r="K21" s="35" t="s">
        <v>45</v>
      </c>
      <c r="L21" s="35" t="s">
        <v>46</v>
      </c>
      <c r="M21" s="35" t="s">
        <v>47</v>
      </c>
      <c r="N21" s="35" t="s">
        <v>45</v>
      </c>
      <c r="O21" s="50">
        <v>7</v>
      </c>
      <c r="P21" s="50">
        <v>7</v>
      </c>
      <c r="Q21" s="50">
        <v>0</v>
      </c>
      <c r="R21" s="50">
        <v>0</v>
      </c>
      <c r="S21" s="50">
        <v>0</v>
      </c>
      <c r="T21" s="50" t="s">
        <v>119</v>
      </c>
      <c r="U21" s="50" t="s">
        <v>109</v>
      </c>
      <c r="V21" s="45">
        <v>1</v>
      </c>
      <c r="W21" s="50">
        <v>45</v>
      </c>
      <c r="X21" s="50">
        <v>326</v>
      </c>
      <c r="Y21" s="45">
        <v>11</v>
      </c>
      <c r="Z21" s="35" t="s">
        <v>84</v>
      </c>
      <c r="AA21" s="50" t="s">
        <v>50</v>
      </c>
      <c r="AB21" s="50" t="s">
        <v>110</v>
      </c>
    </row>
    <row r="22" customHeight="1" spans="1:28">
      <c r="A22" s="33" t="s">
        <v>120</v>
      </c>
      <c r="B22" s="34" t="s">
        <v>37</v>
      </c>
      <c r="C22" s="38" t="s">
        <v>38</v>
      </c>
      <c r="D22" s="50" t="s">
        <v>121</v>
      </c>
      <c r="E22" s="41" t="s">
        <v>40</v>
      </c>
      <c r="F22" s="41" t="s">
        <v>41</v>
      </c>
      <c r="G22" s="41" t="s">
        <v>42</v>
      </c>
      <c r="H22" s="41" t="s">
        <v>35</v>
      </c>
      <c r="I22" s="41" t="s">
        <v>107</v>
      </c>
      <c r="J22" s="50" t="s">
        <v>44</v>
      </c>
      <c r="K22" s="35" t="s">
        <v>45</v>
      </c>
      <c r="L22" s="35" t="s">
        <v>46</v>
      </c>
      <c r="M22" s="51" t="s">
        <v>122</v>
      </c>
      <c r="N22" s="35" t="s">
        <v>45</v>
      </c>
      <c r="O22" s="50">
        <v>5</v>
      </c>
      <c r="P22" s="50">
        <v>5</v>
      </c>
      <c r="Q22" s="50">
        <v>0</v>
      </c>
      <c r="R22" s="50">
        <v>0</v>
      </c>
      <c r="S22" s="50">
        <v>0</v>
      </c>
      <c r="T22" s="50" t="s">
        <v>123</v>
      </c>
      <c r="U22" s="41" t="s">
        <v>124</v>
      </c>
      <c r="V22" s="45">
        <v>1</v>
      </c>
      <c r="W22" s="50">
        <v>30</v>
      </c>
      <c r="X22" s="50">
        <v>106</v>
      </c>
      <c r="Y22" s="45">
        <v>10</v>
      </c>
      <c r="Z22" s="35" t="s">
        <v>84</v>
      </c>
      <c r="AA22" s="50" t="s">
        <v>50</v>
      </c>
      <c r="AB22" s="50" t="s">
        <v>110</v>
      </c>
    </row>
    <row r="23" customHeight="1" spans="1:28">
      <c r="A23" s="33" t="s">
        <v>125</v>
      </c>
      <c r="B23" s="34" t="s">
        <v>37</v>
      </c>
      <c r="C23" s="38" t="s">
        <v>38</v>
      </c>
      <c r="D23" s="50" t="s">
        <v>126</v>
      </c>
      <c r="E23" s="41" t="s">
        <v>40</v>
      </c>
      <c r="F23" s="41" t="s">
        <v>41</v>
      </c>
      <c r="G23" s="41" t="s">
        <v>42</v>
      </c>
      <c r="H23" s="41" t="s">
        <v>35</v>
      </c>
      <c r="I23" s="41" t="s">
        <v>107</v>
      </c>
      <c r="J23" s="50" t="s">
        <v>44</v>
      </c>
      <c r="K23" s="35" t="s">
        <v>45</v>
      </c>
      <c r="L23" s="35" t="s">
        <v>46</v>
      </c>
      <c r="M23" s="35" t="s">
        <v>47</v>
      </c>
      <c r="N23" s="35" t="s">
        <v>45</v>
      </c>
      <c r="O23" s="50">
        <v>5.8</v>
      </c>
      <c r="P23" s="50">
        <v>5.8</v>
      </c>
      <c r="Q23" s="50">
        <v>0</v>
      </c>
      <c r="R23" s="50">
        <v>0</v>
      </c>
      <c r="S23" s="50">
        <v>0</v>
      </c>
      <c r="T23" s="50" t="s">
        <v>127</v>
      </c>
      <c r="U23" s="41" t="s">
        <v>128</v>
      </c>
      <c r="V23" s="45">
        <v>1</v>
      </c>
      <c r="W23" s="50">
        <v>31</v>
      </c>
      <c r="X23" s="50">
        <v>102</v>
      </c>
      <c r="Y23" s="45">
        <v>9</v>
      </c>
      <c r="Z23" s="35" t="s">
        <v>84</v>
      </c>
      <c r="AA23" s="50" t="s">
        <v>50</v>
      </c>
      <c r="AB23" s="50" t="s">
        <v>110</v>
      </c>
    </row>
    <row r="24" customHeight="1" spans="1:28">
      <c r="A24" s="33" t="s">
        <v>129</v>
      </c>
      <c r="B24" s="34" t="s">
        <v>37</v>
      </c>
      <c r="C24" s="38" t="s">
        <v>38</v>
      </c>
      <c r="D24" s="50" t="s">
        <v>130</v>
      </c>
      <c r="E24" s="41" t="s">
        <v>40</v>
      </c>
      <c r="F24" s="41" t="s">
        <v>41</v>
      </c>
      <c r="G24" s="41" t="s">
        <v>42</v>
      </c>
      <c r="H24" s="41" t="s">
        <v>35</v>
      </c>
      <c r="I24" s="41" t="s">
        <v>107</v>
      </c>
      <c r="J24" s="50" t="s">
        <v>44</v>
      </c>
      <c r="K24" s="35" t="s">
        <v>45</v>
      </c>
      <c r="L24" s="35" t="s">
        <v>46</v>
      </c>
      <c r="M24" s="51" t="s">
        <v>122</v>
      </c>
      <c r="N24" s="35" t="s">
        <v>45</v>
      </c>
      <c r="O24" s="50">
        <v>19.1</v>
      </c>
      <c r="P24" s="50">
        <v>19.1</v>
      </c>
      <c r="Q24" s="50">
        <v>0</v>
      </c>
      <c r="R24" s="50">
        <v>0</v>
      </c>
      <c r="S24" s="50">
        <v>0</v>
      </c>
      <c r="T24" s="50" t="s">
        <v>131</v>
      </c>
      <c r="U24" s="41" t="s">
        <v>132</v>
      </c>
      <c r="V24" s="45">
        <v>1</v>
      </c>
      <c r="W24" s="50">
        <v>30</v>
      </c>
      <c r="X24" s="50">
        <v>106</v>
      </c>
      <c r="Y24" s="45">
        <v>10</v>
      </c>
      <c r="Z24" s="35" t="s">
        <v>84</v>
      </c>
      <c r="AA24" s="50" t="s">
        <v>50</v>
      </c>
      <c r="AB24" s="50" t="s">
        <v>110</v>
      </c>
    </row>
    <row r="25" customHeight="1" spans="1:28">
      <c r="A25" s="33" t="s">
        <v>70</v>
      </c>
      <c r="B25" s="34" t="s">
        <v>37</v>
      </c>
      <c r="C25" s="38" t="s">
        <v>38</v>
      </c>
      <c r="D25" s="53" t="s">
        <v>133</v>
      </c>
      <c r="E25" s="41" t="s">
        <v>40</v>
      </c>
      <c r="F25" s="41" t="s">
        <v>41</v>
      </c>
      <c r="G25" s="41" t="s">
        <v>42</v>
      </c>
      <c r="H25" s="41" t="s">
        <v>35</v>
      </c>
      <c r="I25" s="41" t="s">
        <v>107</v>
      </c>
      <c r="J25" s="50" t="s">
        <v>44</v>
      </c>
      <c r="K25" s="35" t="s">
        <v>45</v>
      </c>
      <c r="L25" s="35" t="s">
        <v>46</v>
      </c>
      <c r="M25" s="51" t="s">
        <v>88</v>
      </c>
      <c r="N25" s="35" t="s">
        <v>45</v>
      </c>
      <c r="O25" s="50">
        <v>27</v>
      </c>
      <c r="P25" s="50">
        <v>27</v>
      </c>
      <c r="Q25" s="50">
        <v>0</v>
      </c>
      <c r="R25" s="50">
        <v>0</v>
      </c>
      <c r="S25" s="50">
        <v>0</v>
      </c>
      <c r="T25" s="53" t="s">
        <v>134</v>
      </c>
      <c r="U25" s="50" t="s">
        <v>135</v>
      </c>
      <c r="V25" s="45">
        <v>1</v>
      </c>
      <c r="W25" s="46">
        <v>42</v>
      </c>
      <c r="X25" s="46">
        <v>136</v>
      </c>
      <c r="Y25" s="41">
        <v>25</v>
      </c>
      <c r="Z25" s="35" t="s">
        <v>84</v>
      </c>
      <c r="AA25" s="50" t="s">
        <v>136</v>
      </c>
      <c r="AB25" s="50" t="s">
        <v>110</v>
      </c>
    </row>
    <row r="26" customHeight="1" spans="1:28">
      <c r="A26" s="33" t="s">
        <v>137</v>
      </c>
      <c r="B26" s="34" t="s">
        <v>37</v>
      </c>
      <c r="C26" s="38" t="s">
        <v>38</v>
      </c>
      <c r="D26" s="50" t="s">
        <v>138</v>
      </c>
      <c r="E26" s="41" t="s">
        <v>40</v>
      </c>
      <c r="F26" s="41" t="s">
        <v>41</v>
      </c>
      <c r="G26" s="41" t="s">
        <v>42</v>
      </c>
      <c r="H26" s="41" t="s">
        <v>35</v>
      </c>
      <c r="I26" s="41" t="s">
        <v>107</v>
      </c>
      <c r="J26" s="50" t="s">
        <v>44</v>
      </c>
      <c r="K26" s="35" t="s">
        <v>45</v>
      </c>
      <c r="L26" s="35" t="s">
        <v>46</v>
      </c>
      <c r="M26" s="35" t="s">
        <v>47</v>
      </c>
      <c r="N26" s="35" t="s">
        <v>45</v>
      </c>
      <c r="O26" s="40">
        <v>21.7</v>
      </c>
      <c r="P26" s="40">
        <v>21.7</v>
      </c>
      <c r="Q26" s="50">
        <v>0</v>
      </c>
      <c r="R26" s="50">
        <v>0</v>
      </c>
      <c r="S26" s="50">
        <v>0</v>
      </c>
      <c r="T26" s="50" t="s">
        <v>139</v>
      </c>
      <c r="U26" s="50" t="s">
        <v>140</v>
      </c>
      <c r="V26" s="45">
        <v>1</v>
      </c>
      <c r="W26" s="54">
        <v>24</v>
      </c>
      <c r="X26" s="54">
        <v>94</v>
      </c>
      <c r="Y26" s="41">
        <v>16</v>
      </c>
      <c r="Z26" s="35" t="s">
        <v>84</v>
      </c>
      <c r="AA26" s="50" t="s">
        <v>50</v>
      </c>
      <c r="AB26" s="50" t="s">
        <v>110</v>
      </c>
    </row>
    <row r="27" customHeight="1" spans="1:28">
      <c r="A27" s="33" t="s">
        <v>141</v>
      </c>
      <c r="B27" s="34" t="s">
        <v>37</v>
      </c>
      <c r="C27" s="38" t="s">
        <v>38</v>
      </c>
      <c r="D27" s="50" t="s">
        <v>142</v>
      </c>
      <c r="E27" s="41" t="s">
        <v>40</v>
      </c>
      <c r="F27" s="41" t="s">
        <v>41</v>
      </c>
      <c r="G27" s="41" t="s">
        <v>42</v>
      </c>
      <c r="H27" s="41" t="s">
        <v>35</v>
      </c>
      <c r="I27" s="41" t="s">
        <v>107</v>
      </c>
      <c r="J27" s="50" t="s">
        <v>44</v>
      </c>
      <c r="K27" s="35" t="s">
        <v>45</v>
      </c>
      <c r="L27" s="35" t="s">
        <v>46</v>
      </c>
      <c r="M27" s="35" t="s">
        <v>47</v>
      </c>
      <c r="N27" s="35" t="s">
        <v>45</v>
      </c>
      <c r="O27" s="40">
        <v>12.9</v>
      </c>
      <c r="P27" s="40">
        <v>12.9</v>
      </c>
      <c r="Q27" s="50">
        <v>0</v>
      </c>
      <c r="R27" s="50">
        <v>0</v>
      </c>
      <c r="S27" s="50">
        <v>0</v>
      </c>
      <c r="T27" s="50" t="s">
        <v>143</v>
      </c>
      <c r="U27" s="50" t="s">
        <v>144</v>
      </c>
      <c r="V27" s="45">
        <v>1</v>
      </c>
      <c r="W27" s="54">
        <v>26</v>
      </c>
      <c r="X27" s="54">
        <v>98</v>
      </c>
      <c r="Y27" s="41">
        <v>10</v>
      </c>
      <c r="Z27" s="35" t="s">
        <v>84</v>
      </c>
      <c r="AA27" s="50" t="s">
        <v>50</v>
      </c>
      <c r="AB27" s="50" t="s">
        <v>110</v>
      </c>
    </row>
    <row r="28" customHeight="1" spans="1:28">
      <c r="A28" s="33" t="s">
        <v>145</v>
      </c>
      <c r="B28" s="34" t="s">
        <v>37</v>
      </c>
      <c r="C28" s="38" t="s">
        <v>38</v>
      </c>
      <c r="D28" s="50" t="s">
        <v>146</v>
      </c>
      <c r="E28" s="41" t="s">
        <v>40</v>
      </c>
      <c r="F28" s="41" t="s">
        <v>41</v>
      </c>
      <c r="G28" s="41" t="s">
        <v>42</v>
      </c>
      <c r="H28" s="41" t="s">
        <v>35</v>
      </c>
      <c r="I28" s="41" t="s">
        <v>107</v>
      </c>
      <c r="J28" s="50" t="s">
        <v>44</v>
      </c>
      <c r="K28" s="35" t="s">
        <v>45</v>
      </c>
      <c r="L28" s="35" t="s">
        <v>46</v>
      </c>
      <c r="M28" s="35" t="s">
        <v>47</v>
      </c>
      <c r="N28" s="35" t="s">
        <v>45</v>
      </c>
      <c r="O28" s="40">
        <v>12.8</v>
      </c>
      <c r="P28" s="40">
        <v>12.8</v>
      </c>
      <c r="Q28" s="50">
        <v>0</v>
      </c>
      <c r="R28" s="50">
        <v>0</v>
      </c>
      <c r="S28" s="50">
        <v>0</v>
      </c>
      <c r="T28" s="50" t="s">
        <v>147</v>
      </c>
      <c r="U28" s="50" t="s">
        <v>148</v>
      </c>
      <c r="V28" s="45">
        <v>1</v>
      </c>
      <c r="W28" s="54">
        <v>28</v>
      </c>
      <c r="X28" s="54">
        <v>102</v>
      </c>
      <c r="Y28" s="41">
        <v>11</v>
      </c>
      <c r="Z28" s="35" t="s">
        <v>84</v>
      </c>
      <c r="AA28" s="50" t="s">
        <v>50</v>
      </c>
      <c r="AB28" s="50" t="s">
        <v>110</v>
      </c>
    </row>
    <row r="29" customHeight="1" spans="1:28">
      <c r="A29" s="33" t="s">
        <v>63</v>
      </c>
      <c r="B29" s="34" t="s">
        <v>37</v>
      </c>
      <c r="C29" s="38" t="s">
        <v>38</v>
      </c>
      <c r="D29" s="50" t="s">
        <v>149</v>
      </c>
      <c r="E29" s="41" t="s">
        <v>40</v>
      </c>
      <c r="F29" s="41" t="s">
        <v>41</v>
      </c>
      <c r="G29" s="41" t="s">
        <v>42</v>
      </c>
      <c r="H29" s="41" t="s">
        <v>35</v>
      </c>
      <c r="I29" s="41" t="s">
        <v>107</v>
      </c>
      <c r="J29" s="50" t="s">
        <v>44</v>
      </c>
      <c r="K29" s="35" t="s">
        <v>45</v>
      </c>
      <c r="L29" s="35" t="s">
        <v>46</v>
      </c>
      <c r="M29" s="35" t="s">
        <v>47</v>
      </c>
      <c r="N29" s="35" t="s">
        <v>45</v>
      </c>
      <c r="O29" s="40">
        <v>9.4</v>
      </c>
      <c r="P29" s="40">
        <v>9.4</v>
      </c>
      <c r="Q29" s="50">
        <v>0</v>
      </c>
      <c r="R29" s="50">
        <v>0</v>
      </c>
      <c r="S29" s="50">
        <v>0</v>
      </c>
      <c r="T29" s="50" t="s">
        <v>150</v>
      </c>
      <c r="U29" s="50" t="s">
        <v>151</v>
      </c>
      <c r="V29" s="45">
        <v>1</v>
      </c>
      <c r="W29" s="54">
        <v>21</v>
      </c>
      <c r="X29" s="54">
        <v>78</v>
      </c>
      <c r="Y29" s="41">
        <v>9</v>
      </c>
      <c r="Z29" s="35" t="s">
        <v>84</v>
      </c>
      <c r="AA29" s="50" t="s">
        <v>50</v>
      </c>
      <c r="AB29" s="50" t="s">
        <v>110</v>
      </c>
    </row>
    <row r="30" customHeight="1" spans="1:28">
      <c r="A30" s="33" t="s">
        <v>152</v>
      </c>
      <c r="B30" s="34" t="s">
        <v>37</v>
      </c>
      <c r="C30" s="38" t="s">
        <v>38</v>
      </c>
      <c r="D30" s="50" t="s">
        <v>153</v>
      </c>
      <c r="E30" s="41" t="s">
        <v>40</v>
      </c>
      <c r="F30" s="41" t="s">
        <v>41</v>
      </c>
      <c r="G30" s="41" t="s">
        <v>42</v>
      </c>
      <c r="H30" s="41" t="s">
        <v>35</v>
      </c>
      <c r="I30" s="41" t="s">
        <v>107</v>
      </c>
      <c r="J30" s="50" t="s">
        <v>44</v>
      </c>
      <c r="K30" s="35" t="s">
        <v>45</v>
      </c>
      <c r="L30" s="35" t="s">
        <v>46</v>
      </c>
      <c r="M30" s="35" t="s">
        <v>47</v>
      </c>
      <c r="N30" s="35" t="s">
        <v>45</v>
      </c>
      <c r="O30" s="40">
        <v>8.1</v>
      </c>
      <c r="P30" s="40">
        <v>8.1</v>
      </c>
      <c r="Q30" s="50">
        <v>0</v>
      </c>
      <c r="R30" s="50">
        <v>0</v>
      </c>
      <c r="S30" s="50">
        <v>0</v>
      </c>
      <c r="T30" s="50" t="s">
        <v>154</v>
      </c>
      <c r="U30" s="50" t="s">
        <v>155</v>
      </c>
      <c r="V30" s="45">
        <v>1</v>
      </c>
      <c r="W30" s="54">
        <v>23</v>
      </c>
      <c r="X30" s="54">
        <v>79</v>
      </c>
      <c r="Y30" s="41">
        <v>12</v>
      </c>
      <c r="Z30" s="35" t="s">
        <v>84</v>
      </c>
      <c r="AA30" s="50" t="s">
        <v>50</v>
      </c>
      <c r="AB30" s="50" t="s">
        <v>110</v>
      </c>
    </row>
    <row r="31" customHeight="1" spans="1:28">
      <c r="A31" s="33" t="s">
        <v>156</v>
      </c>
      <c r="B31" s="34" t="s">
        <v>37</v>
      </c>
      <c r="C31" s="38" t="s">
        <v>38</v>
      </c>
      <c r="D31" s="50" t="s">
        <v>157</v>
      </c>
      <c r="E31" s="41" t="s">
        <v>40</v>
      </c>
      <c r="F31" s="41" t="s">
        <v>41</v>
      </c>
      <c r="G31" s="41" t="s">
        <v>42</v>
      </c>
      <c r="H31" s="41" t="s">
        <v>35</v>
      </c>
      <c r="I31" s="41" t="s">
        <v>107</v>
      </c>
      <c r="J31" s="50" t="s">
        <v>44</v>
      </c>
      <c r="K31" s="35" t="s">
        <v>45</v>
      </c>
      <c r="L31" s="35" t="s">
        <v>46</v>
      </c>
      <c r="M31" s="51" t="s">
        <v>47</v>
      </c>
      <c r="N31" s="35" t="s">
        <v>45</v>
      </c>
      <c r="O31" s="40">
        <v>6.8</v>
      </c>
      <c r="P31" s="40">
        <v>6.8</v>
      </c>
      <c r="Q31" s="50">
        <v>0</v>
      </c>
      <c r="R31" s="50">
        <v>0</v>
      </c>
      <c r="S31" s="50">
        <v>0</v>
      </c>
      <c r="T31" s="50" t="s">
        <v>158</v>
      </c>
      <c r="U31" s="50" t="s">
        <v>159</v>
      </c>
      <c r="V31" s="45">
        <v>1</v>
      </c>
      <c r="W31" s="54">
        <v>28</v>
      </c>
      <c r="X31" s="54">
        <v>104</v>
      </c>
      <c r="Y31" s="41">
        <v>12</v>
      </c>
      <c r="Z31" s="52">
        <v>0.95</v>
      </c>
      <c r="AA31" s="50" t="s">
        <v>50</v>
      </c>
      <c r="AB31" s="50" t="s">
        <v>110</v>
      </c>
    </row>
    <row r="32" customHeight="1" spans="1:28">
      <c r="A32" s="33" t="s">
        <v>160</v>
      </c>
      <c r="B32" s="34" t="s">
        <v>37</v>
      </c>
      <c r="C32" s="38" t="s">
        <v>38</v>
      </c>
      <c r="D32" s="50" t="s">
        <v>161</v>
      </c>
      <c r="E32" s="41" t="s">
        <v>40</v>
      </c>
      <c r="F32" s="41" t="s">
        <v>41</v>
      </c>
      <c r="G32" s="41" t="s">
        <v>42</v>
      </c>
      <c r="H32" s="41" t="s">
        <v>35</v>
      </c>
      <c r="I32" s="41" t="s">
        <v>107</v>
      </c>
      <c r="J32" s="50" t="s">
        <v>44</v>
      </c>
      <c r="K32" s="35" t="s">
        <v>45</v>
      </c>
      <c r="L32" s="35" t="s">
        <v>46</v>
      </c>
      <c r="M32" s="35" t="s">
        <v>88</v>
      </c>
      <c r="N32" s="35" t="s">
        <v>45</v>
      </c>
      <c r="O32" s="40">
        <v>6.5</v>
      </c>
      <c r="P32" s="40">
        <v>6.5</v>
      </c>
      <c r="Q32" s="50">
        <v>0</v>
      </c>
      <c r="R32" s="50">
        <v>0</v>
      </c>
      <c r="S32" s="50">
        <v>0</v>
      </c>
      <c r="T32" s="50" t="s">
        <v>162</v>
      </c>
      <c r="U32" s="50" t="s">
        <v>163</v>
      </c>
      <c r="V32" s="45">
        <v>1</v>
      </c>
      <c r="W32" s="54">
        <v>38</v>
      </c>
      <c r="X32" s="54">
        <v>145</v>
      </c>
      <c r="Y32" s="41">
        <v>28</v>
      </c>
      <c r="Z32" s="52">
        <v>0.95</v>
      </c>
      <c r="AA32" s="50" t="s">
        <v>50</v>
      </c>
      <c r="AB32" s="50" t="s">
        <v>110</v>
      </c>
    </row>
    <row r="33" customHeight="1" spans="1:28">
      <c r="A33" s="33" t="s">
        <v>164</v>
      </c>
      <c r="B33" s="34" t="s">
        <v>37</v>
      </c>
      <c r="C33" s="38" t="s">
        <v>38</v>
      </c>
      <c r="D33" s="50" t="s">
        <v>165</v>
      </c>
      <c r="E33" s="41" t="s">
        <v>40</v>
      </c>
      <c r="F33" s="41" t="s">
        <v>41</v>
      </c>
      <c r="G33" s="41" t="s">
        <v>42</v>
      </c>
      <c r="H33" s="41" t="s">
        <v>35</v>
      </c>
      <c r="I33" s="41" t="s">
        <v>107</v>
      </c>
      <c r="J33" s="50" t="s">
        <v>44</v>
      </c>
      <c r="K33" s="35" t="s">
        <v>45</v>
      </c>
      <c r="L33" s="35" t="s">
        <v>46</v>
      </c>
      <c r="M33" s="51" t="s">
        <v>88</v>
      </c>
      <c r="N33" s="35" t="s">
        <v>45</v>
      </c>
      <c r="O33" s="40">
        <v>27</v>
      </c>
      <c r="P33" s="40">
        <v>27</v>
      </c>
      <c r="Q33" s="40">
        <v>0</v>
      </c>
      <c r="R33" s="40">
        <v>0</v>
      </c>
      <c r="S33" s="40">
        <v>0</v>
      </c>
      <c r="T33" s="53" t="s">
        <v>166</v>
      </c>
      <c r="U33" s="50" t="s">
        <v>167</v>
      </c>
      <c r="V33" s="41">
        <v>2</v>
      </c>
      <c r="W33" s="41">
        <v>52</v>
      </c>
      <c r="X33" s="41">
        <v>246</v>
      </c>
      <c r="Y33" s="41">
        <v>41</v>
      </c>
      <c r="Z33" s="52">
        <v>0.95</v>
      </c>
      <c r="AA33" s="50" t="s">
        <v>50</v>
      </c>
      <c r="AB33" s="50" t="s">
        <v>110</v>
      </c>
    </row>
    <row r="34" customHeight="1" spans="1:28">
      <c r="A34" s="33" t="s">
        <v>57</v>
      </c>
      <c r="B34" s="34" t="s">
        <v>37</v>
      </c>
      <c r="C34" s="38" t="s">
        <v>38</v>
      </c>
      <c r="D34" s="41" t="s">
        <v>168</v>
      </c>
      <c r="E34" s="41" t="s">
        <v>40</v>
      </c>
      <c r="F34" s="41" t="s">
        <v>41</v>
      </c>
      <c r="G34" s="41" t="s">
        <v>42</v>
      </c>
      <c r="H34" s="41" t="s">
        <v>35</v>
      </c>
      <c r="I34" s="41" t="s">
        <v>169</v>
      </c>
      <c r="J34" s="41" t="s">
        <v>170</v>
      </c>
      <c r="K34" s="35" t="s">
        <v>45</v>
      </c>
      <c r="L34" s="35" t="s">
        <v>46</v>
      </c>
      <c r="M34" s="51" t="s">
        <v>88</v>
      </c>
      <c r="N34" s="35" t="s">
        <v>45</v>
      </c>
      <c r="O34" s="55">
        <v>20.5</v>
      </c>
      <c r="P34" s="55">
        <v>20.5</v>
      </c>
      <c r="Q34" s="35">
        <v>0</v>
      </c>
      <c r="R34" s="35">
        <v>0</v>
      </c>
      <c r="S34" s="35">
        <v>0</v>
      </c>
      <c r="T34" s="41" t="s">
        <v>171</v>
      </c>
      <c r="U34" s="41" t="s">
        <v>172</v>
      </c>
      <c r="V34" s="45">
        <v>1</v>
      </c>
      <c r="W34" s="45">
        <v>32</v>
      </c>
      <c r="X34" s="45">
        <v>142</v>
      </c>
      <c r="Y34" s="45">
        <v>21</v>
      </c>
      <c r="Z34" s="35" t="s">
        <v>84</v>
      </c>
      <c r="AA34" s="41" t="s">
        <v>50</v>
      </c>
      <c r="AB34" s="56" t="s">
        <v>173</v>
      </c>
    </row>
    <row r="35" customHeight="1" spans="1:28">
      <c r="A35" s="33" t="s">
        <v>174</v>
      </c>
      <c r="B35" s="34" t="s">
        <v>37</v>
      </c>
      <c r="C35" s="38" t="s">
        <v>38</v>
      </c>
      <c r="D35" s="41" t="s">
        <v>175</v>
      </c>
      <c r="E35" s="41" t="s">
        <v>40</v>
      </c>
      <c r="F35" s="41" t="s">
        <v>41</v>
      </c>
      <c r="G35" s="41" t="s">
        <v>42</v>
      </c>
      <c r="H35" s="41" t="s">
        <v>35</v>
      </c>
      <c r="I35" s="41" t="s">
        <v>169</v>
      </c>
      <c r="J35" s="41" t="s">
        <v>170</v>
      </c>
      <c r="K35" s="35" t="s">
        <v>45</v>
      </c>
      <c r="L35" s="35" t="s">
        <v>46</v>
      </c>
      <c r="M35" s="35" t="s">
        <v>88</v>
      </c>
      <c r="N35" s="35" t="s">
        <v>45</v>
      </c>
      <c r="O35" s="55">
        <v>25.5</v>
      </c>
      <c r="P35" s="55">
        <v>25.5</v>
      </c>
      <c r="Q35" s="35">
        <v>0</v>
      </c>
      <c r="R35" s="35">
        <v>0</v>
      </c>
      <c r="S35" s="35">
        <v>0</v>
      </c>
      <c r="T35" s="41" t="s">
        <v>176</v>
      </c>
      <c r="U35" s="41" t="s">
        <v>177</v>
      </c>
      <c r="V35" s="45">
        <v>1</v>
      </c>
      <c r="W35" s="45">
        <v>32</v>
      </c>
      <c r="X35" s="45">
        <v>142</v>
      </c>
      <c r="Y35" s="45">
        <v>21</v>
      </c>
      <c r="Z35" s="35" t="s">
        <v>84</v>
      </c>
      <c r="AA35" s="41" t="s">
        <v>50</v>
      </c>
      <c r="AB35" s="56" t="s">
        <v>173</v>
      </c>
    </row>
    <row r="36" customHeight="1" spans="1:28">
      <c r="A36" s="33" t="s">
        <v>178</v>
      </c>
      <c r="B36" s="34" t="s">
        <v>37</v>
      </c>
      <c r="C36" s="38" t="s">
        <v>38</v>
      </c>
      <c r="D36" s="41" t="s">
        <v>179</v>
      </c>
      <c r="E36" s="41" t="s">
        <v>40</v>
      </c>
      <c r="F36" s="41" t="s">
        <v>41</v>
      </c>
      <c r="G36" s="41" t="s">
        <v>42</v>
      </c>
      <c r="H36" s="41" t="s">
        <v>35</v>
      </c>
      <c r="I36" s="41" t="s">
        <v>169</v>
      </c>
      <c r="J36" s="41" t="s">
        <v>170</v>
      </c>
      <c r="K36" s="35" t="s">
        <v>45</v>
      </c>
      <c r="L36" s="35" t="s">
        <v>46</v>
      </c>
      <c r="M36" s="35" t="s">
        <v>47</v>
      </c>
      <c r="N36" s="35" t="s">
        <v>45</v>
      </c>
      <c r="O36" s="55">
        <v>9</v>
      </c>
      <c r="P36" s="55">
        <v>9</v>
      </c>
      <c r="Q36" s="35">
        <v>0</v>
      </c>
      <c r="R36" s="35">
        <v>0</v>
      </c>
      <c r="S36" s="35">
        <v>0</v>
      </c>
      <c r="T36" s="41" t="s">
        <v>180</v>
      </c>
      <c r="U36" s="50" t="s">
        <v>181</v>
      </c>
      <c r="V36" s="45">
        <v>1</v>
      </c>
      <c r="W36" s="45">
        <v>31</v>
      </c>
      <c r="X36" s="45">
        <v>138</v>
      </c>
      <c r="Y36" s="45">
        <v>18</v>
      </c>
      <c r="Z36" s="35" t="s">
        <v>84</v>
      </c>
      <c r="AA36" s="41" t="s">
        <v>50</v>
      </c>
      <c r="AB36" s="56" t="s">
        <v>173</v>
      </c>
    </row>
    <row r="37" customHeight="1" spans="1:28">
      <c r="A37" s="33" t="s">
        <v>68</v>
      </c>
      <c r="B37" s="41" t="s">
        <v>182</v>
      </c>
      <c r="C37" s="38" t="s">
        <v>38</v>
      </c>
      <c r="D37" s="41" t="s">
        <v>183</v>
      </c>
      <c r="E37" s="41" t="s">
        <v>40</v>
      </c>
      <c r="F37" s="41" t="s">
        <v>41</v>
      </c>
      <c r="G37" s="41" t="s">
        <v>42</v>
      </c>
      <c r="H37" s="41" t="s">
        <v>35</v>
      </c>
      <c r="I37" s="41" t="s">
        <v>169</v>
      </c>
      <c r="J37" s="41" t="s">
        <v>170</v>
      </c>
      <c r="K37" s="35" t="s">
        <v>184</v>
      </c>
      <c r="L37" s="35" t="s">
        <v>185</v>
      </c>
      <c r="M37" s="35" t="s">
        <v>186</v>
      </c>
      <c r="N37" s="41" t="s">
        <v>187</v>
      </c>
      <c r="O37" s="35">
        <v>5</v>
      </c>
      <c r="P37" s="35">
        <v>5</v>
      </c>
      <c r="Q37" s="35">
        <v>0</v>
      </c>
      <c r="R37" s="35">
        <v>0</v>
      </c>
      <c r="S37" s="35">
        <v>0</v>
      </c>
      <c r="T37" s="41" t="s">
        <v>188</v>
      </c>
      <c r="U37" s="41" t="s">
        <v>189</v>
      </c>
      <c r="V37" s="45">
        <v>1</v>
      </c>
      <c r="W37" s="41">
        <v>30</v>
      </c>
      <c r="X37" s="41">
        <v>120</v>
      </c>
      <c r="Y37" s="41">
        <v>15</v>
      </c>
      <c r="Z37" s="39">
        <v>0.96</v>
      </c>
      <c r="AA37" s="41" t="s">
        <v>190</v>
      </c>
      <c r="AB37" s="56" t="s">
        <v>173</v>
      </c>
    </row>
    <row r="38" customHeight="1" spans="1:28">
      <c r="A38" s="33" t="s">
        <v>191</v>
      </c>
      <c r="B38" s="41" t="s">
        <v>37</v>
      </c>
      <c r="C38" s="38" t="s">
        <v>38</v>
      </c>
      <c r="D38" s="41" t="s">
        <v>192</v>
      </c>
      <c r="E38" s="41" t="s">
        <v>40</v>
      </c>
      <c r="F38" s="41" t="s">
        <v>41</v>
      </c>
      <c r="G38" s="41" t="s">
        <v>42</v>
      </c>
      <c r="H38" s="41" t="s">
        <v>35</v>
      </c>
      <c r="I38" s="41" t="s">
        <v>169</v>
      </c>
      <c r="J38" s="41" t="s">
        <v>170</v>
      </c>
      <c r="K38" s="35" t="s">
        <v>45</v>
      </c>
      <c r="L38" s="35" t="s">
        <v>46</v>
      </c>
      <c r="M38" s="35" t="s">
        <v>47</v>
      </c>
      <c r="N38" s="35" t="s">
        <v>45</v>
      </c>
      <c r="O38" s="46">
        <v>26.3</v>
      </c>
      <c r="P38" s="46">
        <v>26.3</v>
      </c>
      <c r="Q38" s="35">
        <v>0</v>
      </c>
      <c r="R38" s="35">
        <v>0</v>
      </c>
      <c r="S38" s="35">
        <v>0</v>
      </c>
      <c r="T38" s="41" t="s">
        <v>193</v>
      </c>
      <c r="U38" s="41" t="s">
        <v>194</v>
      </c>
      <c r="V38" s="45">
        <v>1</v>
      </c>
      <c r="W38" s="45">
        <v>50</v>
      </c>
      <c r="X38" s="45">
        <v>165</v>
      </c>
      <c r="Y38" s="45">
        <v>30</v>
      </c>
      <c r="Z38" s="35" t="s">
        <v>84</v>
      </c>
      <c r="AA38" s="41" t="s">
        <v>50</v>
      </c>
      <c r="AB38" s="56" t="s">
        <v>173</v>
      </c>
    </row>
    <row r="39" customHeight="1" spans="1:28">
      <c r="A39" s="33" t="s">
        <v>195</v>
      </c>
      <c r="B39" s="34" t="s">
        <v>37</v>
      </c>
      <c r="C39" s="38" t="s">
        <v>38</v>
      </c>
      <c r="D39" s="50" t="s">
        <v>196</v>
      </c>
      <c r="E39" s="57" t="s">
        <v>40</v>
      </c>
      <c r="F39" s="36" t="s">
        <v>41</v>
      </c>
      <c r="G39" s="57" t="s">
        <v>42</v>
      </c>
      <c r="H39" s="56" t="s">
        <v>35</v>
      </c>
      <c r="I39" s="50" t="s">
        <v>197</v>
      </c>
      <c r="J39" s="56" t="s">
        <v>44</v>
      </c>
      <c r="K39" s="35" t="s">
        <v>45</v>
      </c>
      <c r="L39" s="35" t="s">
        <v>46</v>
      </c>
      <c r="M39" s="41" t="s">
        <v>198</v>
      </c>
      <c r="N39" s="35" t="s">
        <v>45</v>
      </c>
      <c r="O39" s="56">
        <v>8</v>
      </c>
      <c r="P39" s="56">
        <v>8</v>
      </c>
      <c r="Q39" s="56">
        <v>0</v>
      </c>
      <c r="R39" s="56">
        <v>0</v>
      </c>
      <c r="S39" s="56">
        <v>0</v>
      </c>
      <c r="T39" s="50" t="s">
        <v>199</v>
      </c>
      <c r="U39" s="50" t="s">
        <v>200</v>
      </c>
      <c r="V39" s="42">
        <v>1</v>
      </c>
      <c r="W39" s="58">
        <v>41</v>
      </c>
      <c r="X39" s="58">
        <v>150</v>
      </c>
      <c r="Y39" s="59">
        <v>20</v>
      </c>
      <c r="Z39" s="60">
        <v>0.95</v>
      </c>
      <c r="AA39" s="56" t="s">
        <v>201</v>
      </c>
      <c r="AB39" s="56" t="s">
        <v>202</v>
      </c>
    </row>
    <row r="40" customHeight="1" spans="1:28">
      <c r="A40" s="33" t="s">
        <v>203</v>
      </c>
      <c r="B40" s="34" t="s">
        <v>37</v>
      </c>
      <c r="C40" s="38" t="s">
        <v>38</v>
      </c>
      <c r="D40" s="50" t="s">
        <v>204</v>
      </c>
      <c r="E40" s="57" t="s">
        <v>40</v>
      </c>
      <c r="F40" s="36" t="s">
        <v>41</v>
      </c>
      <c r="G40" s="57" t="s">
        <v>42</v>
      </c>
      <c r="H40" s="56" t="s">
        <v>35</v>
      </c>
      <c r="I40" s="50" t="s">
        <v>197</v>
      </c>
      <c r="J40" s="56" t="s">
        <v>44</v>
      </c>
      <c r="K40" s="35" t="s">
        <v>45</v>
      </c>
      <c r="L40" s="35" t="s">
        <v>46</v>
      </c>
      <c r="M40" s="35" t="s">
        <v>88</v>
      </c>
      <c r="N40" s="35" t="s">
        <v>45</v>
      </c>
      <c r="O40" s="61">
        <v>28</v>
      </c>
      <c r="P40" s="61">
        <v>28</v>
      </c>
      <c r="Q40" s="56">
        <v>0</v>
      </c>
      <c r="R40" s="56">
        <v>0</v>
      </c>
      <c r="S40" s="56">
        <v>0</v>
      </c>
      <c r="T40" s="50" t="s">
        <v>205</v>
      </c>
      <c r="U40" s="50" t="s">
        <v>206</v>
      </c>
      <c r="V40" s="61">
        <v>1</v>
      </c>
      <c r="W40" s="46">
        <v>32</v>
      </c>
      <c r="X40" s="46">
        <v>128</v>
      </c>
      <c r="Y40" s="61">
        <v>30</v>
      </c>
      <c r="Z40" s="60">
        <v>0.95</v>
      </c>
      <c r="AA40" s="56" t="s">
        <v>50</v>
      </c>
      <c r="AB40" s="56" t="s">
        <v>202</v>
      </c>
    </row>
    <row r="41" customHeight="1" spans="1:28">
      <c r="A41" s="33" t="s">
        <v>207</v>
      </c>
      <c r="B41" s="34" t="s">
        <v>37</v>
      </c>
      <c r="C41" s="38" t="s">
        <v>38</v>
      </c>
      <c r="D41" s="50" t="s">
        <v>208</v>
      </c>
      <c r="E41" s="57" t="s">
        <v>209</v>
      </c>
      <c r="F41" s="36" t="s">
        <v>41</v>
      </c>
      <c r="G41" s="57" t="s">
        <v>42</v>
      </c>
      <c r="H41" s="56" t="s">
        <v>35</v>
      </c>
      <c r="I41" s="50" t="s">
        <v>197</v>
      </c>
      <c r="J41" s="56" t="s">
        <v>44</v>
      </c>
      <c r="K41" s="35" t="s">
        <v>45</v>
      </c>
      <c r="L41" s="35" t="s">
        <v>46</v>
      </c>
      <c r="M41" s="40" t="s">
        <v>114</v>
      </c>
      <c r="N41" s="35" t="s">
        <v>45</v>
      </c>
      <c r="O41" s="56">
        <v>12</v>
      </c>
      <c r="P41" s="56">
        <v>12</v>
      </c>
      <c r="Q41" s="56">
        <v>0</v>
      </c>
      <c r="R41" s="56">
        <v>0</v>
      </c>
      <c r="S41" s="56">
        <v>0</v>
      </c>
      <c r="T41" s="50" t="s">
        <v>210</v>
      </c>
      <c r="U41" s="50" t="s">
        <v>211</v>
      </c>
      <c r="V41" s="42">
        <v>1</v>
      </c>
      <c r="W41" s="58">
        <v>54</v>
      </c>
      <c r="X41" s="58">
        <v>262</v>
      </c>
      <c r="Y41" s="59">
        <v>61</v>
      </c>
      <c r="Z41" s="60">
        <v>0.95</v>
      </c>
      <c r="AA41" s="56" t="s">
        <v>50</v>
      </c>
      <c r="AB41" s="56" t="s">
        <v>202</v>
      </c>
    </row>
    <row r="42" customHeight="1" spans="1:28">
      <c r="A42" s="33" t="s">
        <v>212</v>
      </c>
      <c r="B42" s="34" t="s">
        <v>37</v>
      </c>
      <c r="C42" s="38" t="s">
        <v>38</v>
      </c>
      <c r="D42" s="62" t="s">
        <v>213</v>
      </c>
      <c r="E42" s="57" t="s">
        <v>40</v>
      </c>
      <c r="F42" s="36" t="s">
        <v>41</v>
      </c>
      <c r="G42" s="57" t="s">
        <v>42</v>
      </c>
      <c r="H42" s="56" t="s">
        <v>35</v>
      </c>
      <c r="I42" s="50" t="s">
        <v>197</v>
      </c>
      <c r="J42" s="56" t="s">
        <v>44</v>
      </c>
      <c r="K42" s="35" t="s">
        <v>45</v>
      </c>
      <c r="L42" s="35" t="s">
        <v>46</v>
      </c>
      <c r="M42" s="35" t="s">
        <v>47</v>
      </c>
      <c r="N42" s="35" t="s">
        <v>45</v>
      </c>
      <c r="O42" s="63">
        <v>17.2</v>
      </c>
      <c r="P42" s="63">
        <v>17.2</v>
      </c>
      <c r="Q42" s="56">
        <v>0</v>
      </c>
      <c r="R42" s="56">
        <v>0</v>
      </c>
      <c r="S42" s="56">
        <v>0</v>
      </c>
      <c r="T42" s="62" t="s">
        <v>214</v>
      </c>
      <c r="U42" s="50" t="s">
        <v>215</v>
      </c>
      <c r="V42" s="63">
        <v>1</v>
      </c>
      <c r="W42" s="46">
        <v>75</v>
      </c>
      <c r="X42" s="46">
        <v>291</v>
      </c>
      <c r="Y42" s="63">
        <v>32</v>
      </c>
      <c r="Z42" s="60">
        <v>0.95</v>
      </c>
      <c r="AA42" s="56" t="s">
        <v>50</v>
      </c>
      <c r="AB42" s="56" t="s">
        <v>202</v>
      </c>
    </row>
    <row r="43" customHeight="1" spans="1:28">
      <c r="A43" s="33" t="s">
        <v>61</v>
      </c>
      <c r="B43" s="34" t="s">
        <v>37</v>
      </c>
      <c r="C43" s="38" t="s">
        <v>38</v>
      </c>
      <c r="D43" s="50" t="s">
        <v>216</v>
      </c>
      <c r="E43" s="56" t="s">
        <v>217</v>
      </c>
      <c r="F43" s="36" t="s">
        <v>41</v>
      </c>
      <c r="G43" s="57" t="s">
        <v>42</v>
      </c>
      <c r="H43" s="56" t="s">
        <v>35</v>
      </c>
      <c r="I43" s="50" t="s">
        <v>197</v>
      </c>
      <c r="J43" s="56" t="s">
        <v>44</v>
      </c>
      <c r="K43" s="35" t="s">
        <v>45</v>
      </c>
      <c r="L43" s="35" t="s">
        <v>46</v>
      </c>
      <c r="M43" s="51" t="s">
        <v>88</v>
      </c>
      <c r="N43" s="35" t="s">
        <v>45</v>
      </c>
      <c r="O43" s="56">
        <v>9</v>
      </c>
      <c r="P43" s="56">
        <v>9</v>
      </c>
      <c r="Q43" s="56">
        <v>0</v>
      </c>
      <c r="R43" s="56">
        <v>0</v>
      </c>
      <c r="S43" s="56">
        <v>0</v>
      </c>
      <c r="T43" s="50" t="s">
        <v>218</v>
      </c>
      <c r="U43" s="56" t="s">
        <v>219</v>
      </c>
      <c r="V43" s="59">
        <v>1</v>
      </c>
      <c r="W43" s="46">
        <v>97</v>
      </c>
      <c r="X43" s="46">
        <v>479</v>
      </c>
      <c r="Y43" s="61">
        <v>120</v>
      </c>
      <c r="Z43" s="60">
        <v>0.95</v>
      </c>
      <c r="AA43" s="56" t="s">
        <v>136</v>
      </c>
      <c r="AB43" s="56" t="s">
        <v>202</v>
      </c>
    </row>
    <row r="44" customHeight="1" spans="1:28">
      <c r="A44" s="33" t="s">
        <v>55</v>
      </c>
      <c r="B44" s="34" t="s">
        <v>37</v>
      </c>
      <c r="C44" s="38" t="s">
        <v>38</v>
      </c>
      <c r="D44" s="64" t="s">
        <v>220</v>
      </c>
      <c r="E44" s="34" t="s">
        <v>40</v>
      </c>
      <c r="F44" s="41" t="s">
        <v>41</v>
      </c>
      <c r="G44" s="41" t="s">
        <v>42</v>
      </c>
      <c r="H44" s="41" t="s">
        <v>35</v>
      </c>
      <c r="I44" s="41" t="s">
        <v>221</v>
      </c>
      <c r="J44" s="56" t="s">
        <v>44</v>
      </c>
      <c r="K44" s="35" t="s">
        <v>45</v>
      </c>
      <c r="L44" s="35" t="s">
        <v>46</v>
      </c>
      <c r="M44" s="35" t="s">
        <v>88</v>
      </c>
      <c r="N44" s="35" t="s">
        <v>45</v>
      </c>
      <c r="O44" s="64">
        <v>16.2</v>
      </c>
      <c r="P44" s="64">
        <v>16.2</v>
      </c>
      <c r="Q44" s="41">
        <v>0</v>
      </c>
      <c r="R44" s="41">
        <v>0</v>
      </c>
      <c r="S44" s="41">
        <v>0</v>
      </c>
      <c r="T44" s="41" t="s">
        <v>222</v>
      </c>
      <c r="U44" s="41" t="s">
        <v>223</v>
      </c>
      <c r="V44" s="64">
        <v>1</v>
      </c>
      <c r="W44" s="64">
        <v>72</v>
      </c>
      <c r="X44" s="64">
        <v>225</v>
      </c>
      <c r="Y44" s="64">
        <v>35</v>
      </c>
      <c r="Z44" s="39">
        <v>0.95</v>
      </c>
      <c r="AA44" s="41" t="s">
        <v>50</v>
      </c>
      <c r="AB44" s="40" t="s">
        <v>224</v>
      </c>
    </row>
    <row r="45" customHeight="1" spans="1:28">
      <c r="A45" s="33" t="s">
        <v>225</v>
      </c>
      <c r="B45" s="34" t="s">
        <v>37</v>
      </c>
      <c r="C45" s="38" t="s">
        <v>38</v>
      </c>
      <c r="D45" s="41" t="s">
        <v>226</v>
      </c>
      <c r="E45" s="34" t="s">
        <v>40</v>
      </c>
      <c r="F45" s="41" t="s">
        <v>41</v>
      </c>
      <c r="G45" s="41" t="s">
        <v>42</v>
      </c>
      <c r="H45" s="41" t="s">
        <v>35</v>
      </c>
      <c r="I45" s="41" t="s">
        <v>221</v>
      </c>
      <c r="J45" s="56" t="s">
        <v>44</v>
      </c>
      <c r="K45" s="35" t="s">
        <v>45</v>
      </c>
      <c r="L45" s="35" t="s">
        <v>46</v>
      </c>
      <c r="M45" s="35" t="s">
        <v>47</v>
      </c>
      <c r="N45" s="35" t="s">
        <v>45</v>
      </c>
      <c r="O45" s="41">
        <v>23</v>
      </c>
      <c r="P45" s="41">
        <v>23</v>
      </c>
      <c r="Q45" s="41">
        <v>0</v>
      </c>
      <c r="R45" s="41">
        <v>0</v>
      </c>
      <c r="S45" s="41">
        <v>0</v>
      </c>
      <c r="T45" s="41" t="s">
        <v>227</v>
      </c>
      <c r="U45" s="41" t="s">
        <v>228</v>
      </c>
      <c r="V45" s="41">
        <v>1</v>
      </c>
      <c r="W45" s="46">
        <v>26</v>
      </c>
      <c r="X45" s="46">
        <v>91</v>
      </c>
      <c r="Y45" s="46">
        <v>22</v>
      </c>
      <c r="Z45" s="39">
        <v>0.95</v>
      </c>
      <c r="AA45" s="41" t="s">
        <v>50</v>
      </c>
      <c r="AB45" s="41" t="s">
        <v>229</v>
      </c>
    </row>
    <row r="46" customHeight="1" spans="1:28">
      <c r="A46" s="33" t="s">
        <v>230</v>
      </c>
      <c r="B46" s="34" t="s">
        <v>37</v>
      </c>
      <c r="C46" s="38" t="s">
        <v>38</v>
      </c>
      <c r="D46" s="41" t="s">
        <v>231</v>
      </c>
      <c r="E46" s="34" t="s">
        <v>40</v>
      </c>
      <c r="F46" s="41" t="s">
        <v>41</v>
      </c>
      <c r="G46" s="41" t="s">
        <v>42</v>
      </c>
      <c r="H46" s="41" t="s">
        <v>35</v>
      </c>
      <c r="I46" s="41" t="s">
        <v>221</v>
      </c>
      <c r="J46" s="56" t="s">
        <v>44</v>
      </c>
      <c r="K46" s="35" t="s">
        <v>45</v>
      </c>
      <c r="L46" s="35" t="s">
        <v>46</v>
      </c>
      <c r="M46" s="35" t="s">
        <v>47</v>
      </c>
      <c r="N46" s="35" t="s">
        <v>45</v>
      </c>
      <c r="O46" s="41">
        <v>23.6</v>
      </c>
      <c r="P46" s="41">
        <v>23.6</v>
      </c>
      <c r="Q46" s="41">
        <v>0</v>
      </c>
      <c r="R46" s="41">
        <v>0</v>
      </c>
      <c r="S46" s="41">
        <v>0</v>
      </c>
      <c r="T46" s="41" t="s">
        <v>232</v>
      </c>
      <c r="U46" s="41" t="s">
        <v>233</v>
      </c>
      <c r="V46" s="41">
        <v>1</v>
      </c>
      <c r="W46" s="41">
        <v>50</v>
      </c>
      <c r="X46" s="41">
        <v>167</v>
      </c>
      <c r="Y46" s="41">
        <v>52</v>
      </c>
      <c r="Z46" s="39">
        <v>0.95</v>
      </c>
      <c r="AA46" s="41" t="s">
        <v>50</v>
      </c>
      <c r="AB46" s="41" t="s">
        <v>229</v>
      </c>
    </row>
    <row r="47" ht="305" customHeight="1" spans="1:28">
      <c r="A47" s="33" t="s">
        <v>234</v>
      </c>
      <c r="B47" s="34" t="s">
        <v>37</v>
      </c>
      <c r="C47" s="38" t="s">
        <v>38</v>
      </c>
      <c r="D47" s="41" t="s">
        <v>235</v>
      </c>
      <c r="E47" s="41" t="s">
        <v>40</v>
      </c>
      <c r="F47" s="41" t="s">
        <v>41</v>
      </c>
      <c r="G47" s="41" t="s">
        <v>42</v>
      </c>
      <c r="H47" s="41" t="s">
        <v>35</v>
      </c>
      <c r="I47" s="41" t="s">
        <v>236</v>
      </c>
      <c r="J47" s="41" t="s">
        <v>170</v>
      </c>
      <c r="K47" s="35" t="s">
        <v>45</v>
      </c>
      <c r="L47" s="35" t="s">
        <v>46</v>
      </c>
      <c r="M47" s="51" t="s">
        <v>88</v>
      </c>
      <c r="N47" s="35" t="s">
        <v>45</v>
      </c>
      <c r="O47" s="41">
        <v>7.4</v>
      </c>
      <c r="P47" s="41">
        <v>7.4</v>
      </c>
      <c r="Q47" s="41">
        <v>0</v>
      </c>
      <c r="R47" s="41">
        <v>0</v>
      </c>
      <c r="S47" s="41">
        <v>0</v>
      </c>
      <c r="T47" s="41" t="s">
        <v>237</v>
      </c>
      <c r="U47" s="41" t="s">
        <v>238</v>
      </c>
      <c r="V47" s="41">
        <v>1</v>
      </c>
      <c r="W47" s="41">
        <v>41</v>
      </c>
      <c r="X47" s="41">
        <v>168</v>
      </c>
      <c r="Y47" s="41">
        <v>24</v>
      </c>
      <c r="Z47" s="39">
        <v>0.95</v>
      </c>
      <c r="AA47" s="41" t="s">
        <v>136</v>
      </c>
      <c r="AB47" s="56" t="s">
        <v>239</v>
      </c>
    </row>
    <row r="48" ht="115" customHeight="1" spans="1:28">
      <c r="A48" s="33" t="s">
        <v>240</v>
      </c>
      <c r="B48" s="34" t="s">
        <v>37</v>
      </c>
      <c r="C48" s="38" t="s">
        <v>38</v>
      </c>
      <c r="D48" s="41" t="s">
        <v>241</v>
      </c>
      <c r="E48" s="41" t="s">
        <v>40</v>
      </c>
      <c r="F48" s="41" t="s">
        <v>41</v>
      </c>
      <c r="G48" s="41" t="s">
        <v>42</v>
      </c>
      <c r="H48" s="41" t="s">
        <v>35</v>
      </c>
      <c r="I48" s="41" t="s">
        <v>236</v>
      </c>
      <c r="J48" s="41" t="s">
        <v>170</v>
      </c>
      <c r="K48" s="35" t="s">
        <v>45</v>
      </c>
      <c r="L48" s="35" t="s">
        <v>46</v>
      </c>
      <c r="M48" s="35" t="s">
        <v>47</v>
      </c>
      <c r="N48" s="35" t="s">
        <v>45</v>
      </c>
      <c r="O48" s="41">
        <v>15.3</v>
      </c>
      <c r="P48" s="41">
        <v>15.3</v>
      </c>
      <c r="Q48" s="41">
        <v>0</v>
      </c>
      <c r="R48" s="41">
        <v>0</v>
      </c>
      <c r="S48" s="41">
        <v>0</v>
      </c>
      <c r="T48" s="41" t="s">
        <v>242</v>
      </c>
      <c r="U48" s="41" t="s">
        <v>243</v>
      </c>
      <c r="V48" s="41">
        <v>1</v>
      </c>
      <c r="W48" s="41">
        <v>31</v>
      </c>
      <c r="X48" s="41">
        <v>56</v>
      </c>
      <c r="Y48" s="41">
        <v>10</v>
      </c>
      <c r="Z48" s="39">
        <v>0.95</v>
      </c>
      <c r="AA48" s="41" t="s">
        <v>50</v>
      </c>
      <c r="AB48" s="41" t="s">
        <v>244</v>
      </c>
    </row>
    <row r="49" ht="72" customHeight="1" spans="1:28">
      <c r="A49" s="33" t="s">
        <v>245</v>
      </c>
      <c r="B49" s="34" t="s">
        <v>37</v>
      </c>
      <c r="C49" s="38" t="s">
        <v>38</v>
      </c>
      <c r="D49" s="44" t="s">
        <v>246</v>
      </c>
      <c r="E49" s="34" t="s">
        <v>40</v>
      </c>
      <c r="F49" s="41" t="s">
        <v>41</v>
      </c>
      <c r="G49" s="41" t="s">
        <v>42</v>
      </c>
      <c r="H49" s="41" t="s">
        <v>35</v>
      </c>
      <c r="I49" s="41" t="s">
        <v>236</v>
      </c>
      <c r="J49" s="41" t="s">
        <v>170</v>
      </c>
      <c r="K49" s="35" t="s">
        <v>45</v>
      </c>
      <c r="L49" s="35" t="s">
        <v>46</v>
      </c>
      <c r="M49" s="51" t="s">
        <v>88</v>
      </c>
      <c r="N49" s="35" t="s">
        <v>45</v>
      </c>
      <c r="O49" s="41">
        <v>16</v>
      </c>
      <c r="P49" s="41">
        <v>16</v>
      </c>
      <c r="Q49" s="41">
        <v>0</v>
      </c>
      <c r="R49" s="41">
        <v>0</v>
      </c>
      <c r="S49" s="41">
        <v>0</v>
      </c>
      <c r="T49" s="41" t="s">
        <v>247</v>
      </c>
      <c r="U49" s="41" t="s">
        <v>248</v>
      </c>
      <c r="V49" s="41">
        <v>1</v>
      </c>
      <c r="W49" s="41">
        <v>158</v>
      </c>
      <c r="X49" s="41">
        <v>158</v>
      </c>
      <c r="Y49" s="41">
        <v>37</v>
      </c>
      <c r="Z49" s="39">
        <v>0.95</v>
      </c>
      <c r="AA49" s="41" t="s">
        <v>50</v>
      </c>
      <c r="AB49" s="41" t="s">
        <v>244</v>
      </c>
    </row>
    <row r="50" customHeight="1" spans="1:28">
      <c r="A50" s="33" t="s">
        <v>249</v>
      </c>
      <c r="B50" s="34" t="s">
        <v>37</v>
      </c>
      <c r="C50" s="38" t="s">
        <v>38</v>
      </c>
      <c r="D50" s="44" t="s">
        <v>250</v>
      </c>
      <c r="E50" s="34" t="s">
        <v>40</v>
      </c>
      <c r="F50" s="41" t="s">
        <v>41</v>
      </c>
      <c r="G50" s="41" t="s">
        <v>42</v>
      </c>
      <c r="H50" s="41" t="s">
        <v>35</v>
      </c>
      <c r="I50" s="41" t="s">
        <v>236</v>
      </c>
      <c r="J50" s="41" t="s">
        <v>170</v>
      </c>
      <c r="K50" s="35" t="s">
        <v>45</v>
      </c>
      <c r="L50" s="35" t="s">
        <v>46</v>
      </c>
      <c r="M50" s="41" t="s">
        <v>114</v>
      </c>
      <c r="N50" s="35" t="s">
        <v>45</v>
      </c>
      <c r="O50" s="41">
        <v>12</v>
      </c>
      <c r="P50" s="41">
        <v>12</v>
      </c>
      <c r="Q50" s="41">
        <v>0</v>
      </c>
      <c r="R50" s="41">
        <v>0</v>
      </c>
      <c r="S50" s="41">
        <v>0</v>
      </c>
      <c r="T50" s="41" t="s">
        <v>251</v>
      </c>
      <c r="U50" s="41" t="s">
        <v>252</v>
      </c>
      <c r="V50" s="41">
        <v>1</v>
      </c>
      <c r="W50" s="41">
        <v>31</v>
      </c>
      <c r="X50" s="41">
        <v>79</v>
      </c>
      <c r="Y50" s="41">
        <v>10</v>
      </c>
      <c r="Z50" s="39">
        <v>0.95</v>
      </c>
      <c r="AA50" s="41" t="s">
        <v>50</v>
      </c>
      <c r="AB50" s="41" t="s">
        <v>244</v>
      </c>
    </row>
    <row r="51" customHeight="1" spans="1:28">
      <c r="A51" s="33" t="s">
        <v>253</v>
      </c>
      <c r="B51" s="34" t="s">
        <v>37</v>
      </c>
      <c r="C51" s="38" t="s">
        <v>38</v>
      </c>
      <c r="D51" s="34" t="s">
        <v>254</v>
      </c>
      <c r="E51" s="34" t="s">
        <v>40</v>
      </c>
      <c r="F51" s="41" t="s">
        <v>41</v>
      </c>
      <c r="G51" s="41" t="s">
        <v>42</v>
      </c>
      <c r="H51" s="34" t="s">
        <v>35</v>
      </c>
      <c r="I51" s="34" t="s">
        <v>255</v>
      </c>
      <c r="J51" s="34" t="s">
        <v>170</v>
      </c>
      <c r="K51" s="35" t="s">
        <v>45</v>
      </c>
      <c r="L51" s="35" t="s">
        <v>46</v>
      </c>
      <c r="M51" s="65" t="s">
        <v>256</v>
      </c>
      <c r="N51" s="35" t="s">
        <v>45</v>
      </c>
      <c r="O51" s="34">
        <v>30</v>
      </c>
      <c r="P51" s="34">
        <v>30</v>
      </c>
      <c r="Q51" s="34">
        <v>0</v>
      </c>
      <c r="R51" s="34">
        <v>0</v>
      </c>
      <c r="S51" s="34">
        <v>0</v>
      </c>
      <c r="T51" s="34" t="s">
        <v>257</v>
      </c>
      <c r="U51" s="34" t="s">
        <v>258</v>
      </c>
      <c r="V51" s="34">
        <v>1</v>
      </c>
      <c r="W51" s="34">
        <v>63</v>
      </c>
      <c r="X51" s="34">
        <v>248</v>
      </c>
      <c r="Y51" s="34">
        <v>12</v>
      </c>
      <c r="Z51" s="66">
        <v>0.96</v>
      </c>
      <c r="AA51" s="34" t="s">
        <v>50</v>
      </c>
      <c r="AB51" s="34" t="s">
        <v>259</v>
      </c>
    </row>
    <row r="52" customHeight="1" spans="1:28">
      <c r="A52" s="33" t="s">
        <v>260</v>
      </c>
      <c r="B52" s="34" t="s">
        <v>37</v>
      </c>
      <c r="C52" s="38" t="s">
        <v>38</v>
      </c>
      <c r="D52" s="34" t="s">
        <v>261</v>
      </c>
      <c r="E52" s="34" t="s">
        <v>40</v>
      </c>
      <c r="F52" s="41" t="s">
        <v>41</v>
      </c>
      <c r="G52" s="41" t="s">
        <v>42</v>
      </c>
      <c r="H52" s="34" t="s">
        <v>35</v>
      </c>
      <c r="I52" s="34" t="s">
        <v>255</v>
      </c>
      <c r="J52" s="34" t="s">
        <v>170</v>
      </c>
      <c r="K52" s="35" t="s">
        <v>45</v>
      </c>
      <c r="L52" s="35" t="s">
        <v>46</v>
      </c>
      <c r="M52" s="65" t="s">
        <v>256</v>
      </c>
      <c r="N52" s="35" t="s">
        <v>45</v>
      </c>
      <c r="O52" s="34">
        <v>7.6</v>
      </c>
      <c r="P52" s="34">
        <v>7.6</v>
      </c>
      <c r="Q52" s="34">
        <v>0</v>
      </c>
      <c r="R52" s="34">
        <v>0</v>
      </c>
      <c r="S52" s="34">
        <v>0</v>
      </c>
      <c r="T52" s="34" t="s">
        <v>262</v>
      </c>
      <c r="U52" s="34" t="s">
        <v>263</v>
      </c>
      <c r="V52" s="34">
        <v>1</v>
      </c>
      <c r="W52" s="34">
        <v>61</v>
      </c>
      <c r="X52" s="34">
        <v>227</v>
      </c>
      <c r="Y52" s="34">
        <v>16</v>
      </c>
      <c r="Z52" s="66">
        <v>0.95</v>
      </c>
      <c r="AA52" s="34" t="s">
        <v>50</v>
      </c>
      <c r="AB52" s="34" t="s">
        <v>259</v>
      </c>
    </row>
    <row r="53" customHeight="1" spans="1:28">
      <c r="A53" s="33" t="s">
        <v>264</v>
      </c>
      <c r="B53" s="34" t="s">
        <v>37</v>
      </c>
      <c r="C53" s="38" t="s">
        <v>38</v>
      </c>
      <c r="D53" s="41" t="s">
        <v>265</v>
      </c>
      <c r="E53" s="41" t="s">
        <v>40</v>
      </c>
      <c r="F53" s="36" t="s">
        <v>41</v>
      </c>
      <c r="G53" s="41" t="s">
        <v>42</v>
      </c>
      <c r="H53" s="41" t="s">
        <v>35</v>
      </c>
      <c r="I53" s="41" t="s">
        <v>266</v>
      </c>
      <c r="J53" s="41" t="s">
        <v>170</v>
      </c>
      <c r="K53" s="35" t="s">
        <v>45</v>
      </c>
      <c r="L53" s="35" t="s">
        <v>46</v>
      </c>
      <c r="M53" s="35" t="s">
        <v>47</v>
      </c>
      <c r="N53" s="35" t="s">
        <v>45</v>
      </c>
      <c r="O53" s="41">
        <v>26</v>
      </c>
      <c r="P53" s="41">
        <v>26</v>
      </c>
      <c r="Q53" s="41">
        <v>0</v>
      </c>
      <c r="R53" s="41">
        <v>0</v>
      </c>
      <c r="S53" s="41">
        <v>0</v>
      </c>
      <c r="T53" s="41" t="s">
        <v>267</v>
      </c>
      <c r="U53" s="41" t="s">
        <v>268</v>
      </c>
      <c r="V53" s="41">
        <v>3</v>
      </c>
      <c r="W53" s="41">
        <v>42</v>
      </c>
      <c r="X53" s="41">
        <v>160</v>
      </c>
      <c r="Y53" s="41">
        <v>35</v>
      </c>
      <c r="Z53" s="39">
        <v>0.95</v>
      </c>
      <c r="AA53" s="41" t="s">
        <v>50</v>
      </c>
      <c r="AB53" s="41" t="s">
        <v>269</v>
      </c>
    </row>
    <row r="54" customHeight="1" spans="1:28">
      <c r="A54" s="33" t="s">
        <v>270</v>
      </c>
      <c r="B54" s="41" t="s">
        <v>37</v>
      </c>
      <c r="C54" s="38" t="s">
        <v>38</v>
      </c>
      <c r="D54" s="41" t="s">
        <v>271</v>
      </c>
      <c r="E54" s="41" t="s">
        <v>40</v>
      </c>
      <c r="F54" s="36" t="s">
        <v>41</v>
      </c>
      <c r="G54" s="41" t="s">
        <v>42</v>
      </c>
      <c r="H54" s="41" t="s">
        <v>35</v>
      </c>
      <c r="I54" s="41" t="s">
        <v>266</v>
      </c>
      <c r="J54" s="41" t="s">
        <v>170</v>
      </c>
      <c r="K54" s="35" t="s">
        <v>45</v>
      </c>
      <c r="L54" s="35" t="s">
        <v>46</v>
      </c>
      <c r="M54" s="35" t="s">
        <v>88</v>
      </c>
      <c r="N54" s="35" t="s">
        <v>45</v>
      </c>
      <c r="O54" s="41">
        <v>18.3</v>
      </c>
      <c r="P54" s="41">
        <v>18.3</v>
      </c>
      <c r="Q54" s="41">
        <v>0</v>
      </c>
      <c r="R54" s="41">
        <v>0</v>
      </c>
      <c r="S54" s="41">
        <v>0</v>
      </c>
      <c r="T54" s="41" t="s">
        <v>272</v>
      </c>
      <c r="U54" s="41" t="s">
        <v>273</v>
      </c>
      <c r="V54" s="41">
        <v>5</v>
      </c>
      <c r="W54" s="41">
        <v>300</v>
      </c>
      <c r="X54" s="41">
        <v>1180</v>
      </c>
      <c r="Y54" s="41">
        <v>132</v>
      </c>
      <c r="Z54" s="39">
        <v>0.95</v>
      </c>
      <c r="AA54" s="41" t="s">
        <v>50</v>
      </c>
      <c r="AB54" s="41" t="s">
        <v>274</v>
      </c>
    </row>
    <row r="55" customHeight="1" spans="1:28">
      <c r="A55" s="33" t="s">
        <v>275</v>
      </c>
      <c r="B55" s="41" t="s">
        <v>37</v>
      </c>
      <c r="C55" s="38" t="s">
        <v>38</v>
      </c>
      <c r="D55" s="41" t="s">
        <v>276</v>
      </c>
      <c r="E55" s="41" t="s">
        <v>40</v>
      </c>
      <c r="F55" s="36" t="s">
        <v>41</v>
      </c>
      <c r="G55" s="41" t="s">
        <v>42</v>
      </c>
      <c r="H55" s="41" t="s">
        <v>35</v>
      </c>
      <c r="I55" s="41" t="s">
        <v>266</v>
      </c>
      <c r="J55" s="41" t="s">
        <v>170</v>
      </c>
      <c r="K55" s="35" t="s">
        <v>45</v>
      </c>
      <c r="L55" s="35" t="s">
        <v>46</v>
      </c>
      <c r="M55" s="35" t="s">
        <v>88</v>
      </c>
      <c r="N55" s="35" t="s">
        <v>45</v>
      </c>
      <c r="O55" s="41">
        <v>17.3</v>
      </c>
      <c r="P55" s="41">
        <v>17.3</v>
      </c>
      <c r="Q55" s="41">
        <v>0</v>
      </c>
      <c r="R55" s="41">
        <v>0</v>
      </c>
      <c r="S55" s="41">
        <v>0</v>
      </c>
      <c r="T55" s="41" t="s">
        <v>277</v>
      </c>
      <c r="U55" s="41" t="s">
        <v>273</v>
      </c>
      <c r="V55" s="41">
        <v>3</v>
      </c>
      <c r="W55" s="41">
        <v>38</v>
      </c>
      <c r="X55" s="41">
        <v>124</v>
      </c>
      <c r="Y55" s="41">
        <v>30</v>
      </c>
      <c r="Z55" s="39">
        <v>0.95</v>
      </c>
      <c r="AA55" s="41" t="s">
        <v>50</v>
      </c>
      <c r="AB55" s="41" t="s">
        <v>274</v>
      </c>
    </row>
    <row r="56" customHeight="1" spans="1:28">
      <c r="A56" s="33" t="s">
        <v>278</v>
      </c>
      <c r="B56" s="34" t="s">
        <v>37</v>
      </c>
      <c r="C56" s="38" t="s">
        <v>38</v>
      </c>
      <c r="D56" s="41" t="s">
        <v>279</v>
      </c>
      <c r="E56" s="41" t="s">
        <v>40</v>
      </c>
      <c r="F56" s="41" t="s">
        <v>41</v>
      </c>
      <c r="G56" s="41" t="s">
        <v>42</v>
      </c>
      <c r="H56" s="41" t="s">
        <v>35</v>
      </c>
      <c r="I56" s="41" t="s">
        <v>280</v>
      </c>
      <c r="J56" s="41" t="s">
        <v>281</v>
      </c>
      <c r="K56" s="35" t="s">
        <v>45</v>
      </c>
      <c r="L56" s="35" t="s">
        <v>46</v>
      </c>
      <c r="M56" s="41" t="s">
        <v>282</v>
      </c>
      <c r="N56" s="35" t="s">
        <v>45</v>
      </c>
      <c r="O56" s="41">
        <v>14.5</v>
      </c>
      <c r="P56" s="41">
        <v>14.5</v>
      </c>
      <c r="Q56" s="41">
        <v>0</v>
      </c>
      <c r="R56" s="41">
        <v>0</v>
      </c>
      <c r="S56" s="41">
        <v>0</v>
      </c>
      <c r="T56" s="41" t="s">
        <v>283</v>
      </c>
      <c r="U56" s="41" t="s">
        <v>284</v>
      </c>
      <c r="V56" s="41">
        <v>1</v>
      </c>
      <c r="W56" s="41">
        <v>31</v>
      </c>
      <c r="X56" s="41">
        <v>124</v>
      </c>
      <c r="Y56" s="41">
        <v>13</v>
      </c>
      <c r="Z56" s="39">
        <v>0.95</v>
      </c>
      <c r="AA56" s="41" t="s">
        <v>50</v>
      </c>
      <c r="AB56" s="41" t="s">
        <v>285</v>
      </c>
    </row>
    <row r="57" ht="81" customHeight="1" spans="1:28">
      <c r="A57" s="33" t="s">
        <v>286</v>
      </c>
      <c r="B57" s="34" t="s">
        <v>37</v>
      </c>
      <c r="C57" s="38" t="s">
        <v>38</v>
      </c>
      <c r="D57" s="41" t="s">
        <v>287</v>
      </c>
      <c r="E57" s="41" t="s">
        <v>40</v>
      </c>
      <c r="F57" s="41" t="s">
        <v>41</v>
      </c>
      <c r="G57" s="41" t="s">
        <v>42</v>
      </c>
      <c r="H57" s="41" t="s">
        <v>35</v>
      </c>
      <c r="I57" s="41" t="s">
        <v>280</v>
      </c>
      <c r="J57" s="41" t="s">
        <v>281</v>
      </c>
      <c r="K57" s="35" t="s">
        <v>45</v>
      </c>
      <c r="L57" s="35" t="s">
        <v>46</v>
      </c>
      <c r="M57" s="41" t="s">
        <v>282</v>
      </c>
      <c r="N57" s="35" t="s">
        <v>45</v>
      </c>
      <c r="O57" s="45">
        <v>15.2</v>
      </c>
      <c r="P57" s="45">
        <v>15.2</v>
      </c>
      <c r="Q57" s="41">
        <v>0</v>
      </c>
      <c r="R57" s="41">
        <v>0</v>
      </c>
      <c r="S57" s="41">
        <v>0</v>
      </c>
      <c r="T57" s="41" t="s">
        <v>288</v>
      </c>
      <c r="U57" s="41" t="s">
        <v>289</v>
      </c>
      <c r="V57" s="41">
        <v>1</v>
      </c>
      <c r="W57" s="41">
        <v>75</v>
      </c>
      <c r="X57" s="41">
        <v>335</v>
      </c>
      <c r="Y57" s="41">
        <v>76</v>
      </c>
      <c r="Z57" s="39">
        <v>0.95</v>
      </c>
      <c r="AA57" s="41" t="s">
        <v>50</v>
      </c>
      <c r="AB57" s="41" t="s">
        <v>285</v>
      </c>
    </row>
    <row r="58" customHeight="1" spans="1:28">
      <c r="A58" s="33" t="s">
        <v>290</v>
      </c>
      <c r="B58" s="34" t="s">
        <v>37</v>
      </c>
      <c r="C58" s="38" t="s">
        <v>38</v>
      </c>
      <c r="D58" s="41" t="s">
        <v>291</v>
      </c>
      <c r="E58" s="41" t="s">
        <v>40</v>
      </c>
      <c r="F58" s="41" t="s">
        <v>41</v>
      </c>
      <c r="G58" s="41" t="s">
        <v>42</v>
      </c>
      <c r="H58" s="41" t="s">
        <v>35</v>
      </c>
      <c r="I58" s="41" t="s">
        <v>280</v>
      </c>
      <c r="J58" s="41" t="s">
        <v>281</v>
      </c>
      <c r="K58" s="35" t="s">
        <v>45</v>
      </c>
      <c r="L58" s="35" t="s">
        <v>46</v>
      </c>
      <c r="M58" s="51" t="s">
        <v>88</v>
      </c>
      <c r="N58" s="35" t="s">
        <v>45</v>
      </c>
      <c r="O58" s="45">
        <v>30</v>
      </c>
      <c r="P58" s="45">
        <v>30</v>
      </c>
      <c r="Q58" s="41">
        <v>0</v>
      </c>
      <c r="R58" s="41">
        <v>0</v>
      </c>
      <c r="S58" s="41">
        <v>0</v>
      </c>
      <c r="T58" s="41" t="s">
        <v>292</v>
      </c>
      <c r="U58" s="41" t="s">
        <v>293</v>
      </c>
      <c r="V58" s="41">
        <v>1</v>
      </c>
      <c r="W58" s="41">
        <v>65</v>
      </c>
      <c r="X58" s="41">
        <v>362</v>
      </c>
      <c r="Y58" s="41">
        <v>62</v>
      </c>
      <c r="Z58" s="39">
        <v>0.95</v>
      </c>
      <c r="AA58" s="41" t="s">
        <v>50</v>
      </c>
      <c r="AB58" s="41" t="s">
        <v>285</v>
      </c>
    </row>
    <row r="59" customHeight="1" spans="1:28">
      <c r="A59" s="33" t="s">
        <v>294</v>
      </c>
      <c r="B59" s="34" t="s">
        <v>37</v>
      </c>
      <c r="C59" s="38" t="s">
        <v>38</v>
      </c>
      <c r="D59" s="41" t="s">
        <v>295</v>
      </c>
      <c r="E59" s="41" t="s">
        <v>40</v>
      </c>
      <c r="F59" s="41" t="s">
        <v>41</v>
      </c>
      <c r="G59" s="41" t="s">
        <v>42</v>
      </c>
      <c r="H59" s="41" t="s">
        <v>35</v>
      </c>
      <c r="I59" s="41" t="s">
        <v>280</v>
      </c>
      <c r="J59" s="41" t="s">
        <v>281</v>
      </c>
      <c r="K59" s="35" t="s">
        <v>45</v>
      </c>
      <c r="L59" s="35" t="s">
        <v>46</v>
      </c>
      <c r="M59" s="35" t="s">
        <v>88</v>
      </c>
      <c r="N59" s="35" t="s">
        <v>45</v>
      </c>
      <c r="O59" s="45">
        <v>13.3</v>
      </c>
      <c r="P59" s="45">
        <v>13.3</v>
      </c>
      <c r="Q59" s="41">
        <v>0</v>
      </c>
      <c r="R59" s="41">
        <v>0</v>
      </c>
      <c r="S59" s="41">
        <v>0</v>
      </c>
      <c r="T59" s="41" t="s">
        <v>296</v>
      </c>
      <c r="U59" s="41" t="s">
        <v>297</v>
      </c>
      <c r="V59" s="41">
        <v>1</v>
      </c>
      <c r="W59" s="41">
        <v>37</v>
      </c>
      <c r="X59" s="41">
        <v>145</v>
      </c>
      <c r="Y59" s="41">
        <v>32</v>
      </c>
      <c r="Z59" s="39">
        <v>0.95</v>
      </c>
      <c r="AA59" s="41" t="s">
        <v>50</v>
      </c>
      <c r="AB59" s="41" t="s">
        <v>285</v>
      </c>
    </row>
    <row r="60" customHeight="1" spans="1:28">
      <c r="A60" s="33" t="s">
        <v>298</v>
      </c>
      <c r="B60" s="34" t="s">
        <v>37</v>
      </c>
      <c r="C60" s="38" t="s">
        <v>38</v>
      </c>
      <c r="D60" s="41" t="s">
        <v>299</v>
      </c>
      <c r="E60" s="41" t="s">
        <v>40</v>
      </c>
      <c r="F60" s="41" t="s">
        <v>41</v>
      </c>
      <c r="G60" s="41" t="s">
        <v>42</v>
      </c>
      <c r="H60" s="41" t="s">
        <v>35</v>
      </c>
      <c r="I60" s="41" t="s">
        <v>280</v>
      </c>
      <c r="J60" s="41" t="s">
        <v>281</v>
      </c>
      <c r="K60" s="35" t="s">
        <v>45</v>
      </c>
      <c r="L60" s="35" t="s">
        <v>46</v>
      </c>
      <c r="M60" s="35" t="s">
        <v>88</v>
      </c>
      <c r="N60" s="35" t="s">
        <v>45</v>
      </c>
      <c r="O60" s="45">
        <v>22.1</v>
      </c>
      <c r="P60" s="45">
        <v>22.1</v>
      </c>
      <c r="Q60" s="41">
        <v>0</v>
      </c>
      <c r="R60" s="41">
        <v>0</v>
      </c>
      <c r="S60" s="41">
        <v>0</v>
      </c>
      <c r="T60" s="41" t="s">
        <v>300</v>
      </c>
      <c r="U60" s="41" t="s">
        <v>297</v>
      </c>
      <c r="V60" s="41">
        <v>1</v>
      </c>
      <c r="W60" s="41">
        <v>35</v>
      </c>
      <c r="X60" s="41">
        <v>164</v>
      </c>
      <c r="Y60" s="41">
        <v>28</v>
      </c>
      <c r="Z60" s="39">
        <v>0.95</v>
      </c>
      <c r="AA60" s="41" t="s">
        <v>50</v>
      </c>
      <c r="AB60" s="41" t="s">
        <v>285</v>
      </c>
    </row>
    <row r="61" customHeight="1" spans="1:28">
      <c r="A61" s="33" t="s">
        <v>301</v>
      </c>
      <c r="B61" s="34" t="s">
        <v>37</v>
      </c>
      <c r="C61" s="38" t="s">
        <v>38</v>
      </c>
      <c r="D61" s="41" t="s">
        <v>302</v>
      </c>
      <c r="E61" s="41" t="s">
        <v>40</v>
      </c>
      <c r="F61" s="41" t="s">
        <v>41</v>
      </c>
      <c r="G61" s="41" t="s">
        <v>42</v>
      </c>
      <c r="H61" s="41" t="s">
        <v>35</v>
      </c>
      <c r="I61" s="41" t="s">
        <v>280</v>
      </c>
      <c r="J61" s="41" t="s">
        <v>281</v>
      </c>
      <c r="K61" s="35" t="s">
        <v>45</v>
      </c>
      <c r="L61" s="35" t="s">
        <v>46</v>
      </c>
      <c r="M61" s="41" t="s">
        <v>282</v>
      </c>
      <c r="N61" s="35" t="s">
        <v>45</v>
      </c>
      <c r="O61" s="45">
        <v>28</v>
      </c>
      <c r="P61" s="45">
        <v>28</v>
      </c>
      <c r="Q61" s="41">
        <v>0</v>
      </c>
      <c r="R61" s="41">
        <v>0</v>
      </c>
      <c r="S61" s="41">
        <v>0</v>
      </c>
      <c r="T61" s="41" t="s">
        <v>303</v>
      </c>
      <c r="U61" s="41" t="s">
        <v>304</v>
      </c>
      <c r="V61" s="41">
        <v>1</v>
      </c>
      <c r="W61" s="41">
        <v>38</v>
      </c>
      <c r="X61" s="41">
        <v>226</v>
      </c>
      <c r="Y61" s="41">
        <v>43</v>
      </c>
      <c r="Z61" s="39">
        <v>0.95</v>
      </c>
      <c r="AA61" s="41" t="s">
        <v>50</v>
      </c>
      <c r="AB61" s="41" t="s">
        <v>285</v>
      </c>
    </row>
    <row r="62" ht="107" customHeight="1" spans="1:28">
      <c r="A62" s="33" t="s">
        <v>305</v>
      </c>
      <c r="B62" s="34" t="s">
        <v>37</v>
      </c>
      <c r="C62" s="38" t="s">
        <v>38</v>
      </c>
      <c r="D62" s="41" t="s">
        <v>306</v>
      </c>
      <c r="E62" s="41" t="s">
        <v>40</v>
      </c>
      <c r="F62" s="41" t="s">
        <v>41</v>
      </c>
      <c r="G62" s="41" t="s">
        <v>42</v>
      </c>
      <c r="H62" s="41" t="s">
        <v>35</v>
      </c>
      <c r="I62" s="41" t="s">
        <v>280</v>
      </c>
      <c r="J62" s="41" t="s">
        <v>281</v>
      </c>
      <c r="K62" s="35" t="s">
        <v>45</v>
      </c>
      <c r="L62" s="35" t="s">
        <v>46</v>
      </c>
      <c r="M62" s="35" t="s">
        <v>47</v>
      </c>
      <c r="N62" s="35" t="s">
        <v>45</v>
      </c>
      <c r="O62" s="45">
        <v>23.6</v>
      </c>
      <c r="P62" s="45">
        <v>23.6</v>
      </c>
      <c r="Q62" s="41">
        <v>0</v>
      </c>
      <c r="R62" s="41">
        <v>0</v>
      </c>
      <c r="S62" s="41">
        <v>0</v>
      </c>
      <c r="T62" s="41" t="s">
        <v>307</v>
      </c>
      <c r="U62" s="41" t="s">
        <v>308</v>
      </c>
      <c r="V62" s="41">
        <v>1</v>
      </c>
      <c r="W62" s="41">
        <v>82</v>
      </c>
      <c r="X62" s="41">
        <v>369</v>
      </c>
      <c r="Y62" s="41">
        <v>56</v>
      </c>
      <c r="Z62" s="39">
        <v>0.95</v>
      </c>
      <c r="AA62" s="41" t="s">
        <v>50</v>
      </c>
      <c r="AB62" s="41" t="s">
        <v>285</v>
      </c>
    </row>
    <row r="63" customHeight="1" spans="1:28">
      <c r="A63" s="33" t="s">
        <v>309</v>
      </c>
      <c r="B63" s="34" t="s">
        <v>37</v>
      </c>
      <c r="C63" s="38" t="s">
        <v>38</v>
      </c>
      <c r="D63" s="41" t="s">
        <v>310</v>
      </c>
      <c r="E63" s="41" t="s">
        <v>40</v>
      </c>
      <c r="F63" s="41" t="s">
        <v>41</v>
      </c>
      <c r="G63" s="41" t="s">
        <v>42</v>
      </c>
      <c r="H63" s="41" t="s">
        <v>35</v>
      </c>
      <c r="I63" s="41" t="s">
        <v>280</v>
      </c>
      <c r="J63" s="41" t="s">
        <v>281</v>
      </c>
      <c r="K63" s="35" t="s">
        <v>45</v>
      </c>
      <c r="L63" s="35" t="s">
        <v>46</v>
      </c>
      <c r="M63" s="51" t="s">
        <v>88</v>
      </c>
      <c r="N63" s="35" t="s">
        <v>45</v>
      </c>
      <c r="O63" s="45">
        <v>17.9</v>
      </c>
      <c r="P63" s="45">
        <v>17.9</v>
      </c>
      <c r="Q63" s="41">
        <v>0</v>
      </c>
      <c r="R63" s="41">
        <v>0</v>
      </c>
      <c r="S63" s="41">
        <v>0</v>
      </c>
      <c r="T63" s="41" t="s">
        <v>311</v>
      </c>
      <c r="U63" s="41" t="s">
        <v>293</v>
      </c>
      <c r="V63" s="41">
        <v>1</v>
      </c>
      <c r="W63" s="41">
        <v>18</v>
      </c>
      <c r="X63" s="41">
        <v>118</v>
      </c>
      <c r="Y63" s="41">
        <v>12</v>
      </c>
      <c r="Z63" s="39">
        <v>0.95</v>
      </c>
      <c r="AA63" s="41" t="s">
        <v>50</v>
      </c>
      <c r="AB63" s="41" t="s">
        <v>285</v>
      </c>
    </row>
    <row r="64" customHeight="1" spans="1:28">
      <c r="A64" s="33" t="s">
        <v>312</v>
      </c>
      <c r="B64" s="34" t="s">
        <v>37</v>
      </c>
      <c r="C64" s="38" t="s">
        <v>38</v>
      </c>
      <c r="D64" s="41" t="s">
        <v>313</v>
      </c>
      <c r="E64" s="41" t="s">
        <v>40</v>
      </c>
      <c r="F64" s="41" t="s">
        <v>41</v>
      </c>
      <c r="G64" s="41" t="s">
        <v>42</v>
      </c>
      <c r="H64" s="41" t="s">
        <v>35</v>
      </c>
      <c r="I64" s="41" t="s">
        <v>280</v>
      </c>
      <c r="J64" s="41" t="s">
        <v>281</v>
      </c>
      <c r="K64" s="35" t="s">
        <v>45</v>
      </c>
      <c r="L64" s="35" t="s">
        <v>46</v>
      </c>
      <c r="M64" s="35" t="s">
        <v>47</v>
      </c>
      <c r="N64" s="35" t="s">
        <v>45</v>
      </c>
      <c r="O64" s="45">
        <v>23.5</v>
      </c>
      <c r="P64" s="45">
        <v>23.5</v>
      </c>
      <c r="Q64" s="41">
        <v>0</v>
      </c>
      <c r="R64" s="41">
        <v>0</v>
      </c>
      <c r="S64" s="41">
        <v>0</v>
      </c>
      <c r="T64" s="41" t="s">
        <v>314</v>
      </c>
      <c r="U64" s="41" t="s">
        <v>315</v>
      </c>
      <c r="V64" s="41">
        <v>1</v>
      </c>
      <c r="W64" s="41">
        <v>66</v>
      </c>
      <c r="X64" s="41">
        <v>265</v>
      </c>
      <c r="Y64" s="41">
        <v>52</v>
      </c>
      <c r="Z64" s="39">
        <v>0.95</v>
      </c>
      <c r="AA64" s="41" t="s">
        <v>50</v>
      </c>
      <c r="AB64" s="41" t="s">
        <v>285</v>
      </c>
    </row>
    <row r="65" customHeight="1" spans="1:28">
      <c r="A65" s="33" t="s">
        <v>316</v>
      </c>
      <c r="B65" s="34" t="s">
        <v>37</v>
      </c>
      <c r="C65" s="38" t="s">
        <v>38</v>
      </c>
      <c r="D65" s="41" t="s">
        <v>317</v>
      </c>
      <c r="E65" s="41" t="s">
        <v>40</v>
      </c>
      <c r="F65" s="41" t="s">
        <v>41</v>
      </c>
      <c r="G65" s="41" t="s">
        <v>42</v>
      </c>
      <c r="H65" s="41" t="s">
        <v>35</v>
      </c>
      <c r="I65" s="41" t="s">
        <v>280</v>
      </c>
      <c r="J65" s="41" t="s">
        <v>281</v>
      </c>
      <c r="K65" s="35" t="s">
        <v>45</v>
      </c>
      <c r="L65" s="35" t="s">
        <v>46</v>
      </c>
      <c r="M65" s="35" t="s">
        <v>47</v>
      </c>
      <c r="N65" s="35" t="s">
        <v>45</v>
      </c>
      <c r="O65" s="45">
        <v>14</v>
      </c>
      <c r="P65" s="45">
        <v>14</v>
      </c>
      <c r="Q65" s="41">
        <v>0</v>
      </c>
      <c r="R65" s="41">
        <v>0</v>
      </c>
      <c r="S65" s="41">
        <v>0</v>
      </c>
      <c r="T65" s="41" t="s">
        <v>318</v>
      </c>
      <c r="U65" s="41" t="s">
        <v>319</v>
      </c>
      <c r="V65" s="41">
        <v>1</v>
      </c>
      <c r="W65" s="41">
        <v>56</v>
      </c>
      <c r="X65" s="41">
        <v>285</v>
      </c>
      <c r="Y65" s="41">
        <v>42</v>
      </c>
      <c r="Z65" s="39">
        <v>0.95</v>
      </c>
      <c r="AA65" s="41" t="s">
        <v>50</v>
      </c>
      <c r="AB65" s="41" t="s">
        <v>285</v>
      </c>
    </row>
    <row r="66" customHeight="1" spans="1:28">
      <c r="A66" s="33" t="s">
        <v>320</v>
      </c>
      <c r="B66" s="34" t="s">
        <v>37</v>
      </c>
      <c r="C66" s="38" t="s">
        <v>38</v>
      </c>
      <c r="D66" s="41" t="s">
        <v>321</v>
      </c>
      <c r="E66" s="41" t="s">
        <v>40</v>
      </c>
      <c r="F66" s="41" t="s">
        <v>41</v>
      </c>
      <c r="G66" s="41" t="s">
        <v>42</v>
      </c>
      <c r="H66" s="41" t="s">
        <v>35</v>
      </c>
      <c r="I66" s="41" t="s">
        <v>280</v>
      </c>
      <c r="J66" s="41" t="s">
        <v>281</v>
      </c>
      <c r="K66" s="35" t="s">
        <v>45</v>
      </c>
      <c r="L66" s="35" t="s">
        <v>46</v>
      </c>
      <c r="M66" s="41" t="s">
        <v>282</v>
      </c>
      <c r="N66" s="35" t="s">
        <v>45</v>
      </c>
      <c r="O66" s="45">
        <v>8</v>
      </c>
      <c r="P66" s="45">
        <v>8</v>
      </c>
      <c r="Q66" s="41">
        <v>0</v>
      </c>
      <c r="R66" s="41">
        <v>0</v>
      </c>
      <c r="S66" s="41">
        <v>0</v>
      </c>
      <c r="T66" s="41" t="s">
        <v>322</v>
      </c>
      <c r="U66" s="41" t="s">
        <v>297</v>
      </c>
      <c r="V66" s="41">
        <v>1</v>
      </c>
      <c r="W66" s="41">
        <v>62</v>
      </c>
      <c r="X66" s="41">
        <v>312</v>
      </c>
      <c r="Y66" s="41">
        <v>36</v>
      </c>
      <c r="Z66" s="39">
        <v>0.95</v>
      </c>
      <c r="AA66" s="41" t="s">
        <v>50</v>
      </c>
      <c r="AB66" s="41" t="s">
        <v>285</v>
      </c>
    </row>
    <row r="67" customHeight="1" spans="1:28">
      <c r="A67" s="33" t="s">
        <v>323</v>
      </c>
      <c r="B67" s="34" t="s">
        <v>37</v>
      </c>
      <c r="C67" s="38" t="s">
        <v>38</v>
      </c>
      <c r="D67" s="41" t="s">
        <v>324</v>
      </c>
      <c r="E67" s="41" t="s">
        <v>40</v>
      </c>
      <c r="F67" s="41" t="s">
        <v>41</v>
      </c>
      <c r="G67" s="41" t="s">
        <v>42</v>
      </c>
      <c r="H67" s="41" t="s">
        <v>35</v>
      </c>
      <c r="I67" s="41" t="s">
        <v>280</v>
      </c>
      <c r="J67" s="41" t="s">
        <v>281</v>
      </c>
      <c r="K67" s="35" t="s">
        <v>45</v>
      </c>
      <c r="L67" s="35" t="s">
        <v>46</v>
      </c>
      <c r="M67" s="41" t="s">
        <v>282</v>
      </c>
      <c r="N67" s="35" t="s">
        <v>45</v>
      </c>
      <c r="O67" s="45">
        <v>9</v>
      </c>
      <c r="P67" s="45">
        <v>9</v>
      </c>
      <c r="Q67" s="41">
        <v>0</v>
      </c>
      <c r="R67" s="41">
        <v>0</v>
      </c>
      <c r="S67" s="41">
        <v>0</v>
      </c>
      <c r="T67" s="41" t="s">
        <v>325</v>
      </c>
      <c r="U67" s="41" t="s">
        <v>326</v>
      </c>
      <c r="V67" s="41">
        <v>1</v>
      </c>
      <c r="W67" s="41">
        <v>48</v>
      </c>
      <c r="X67" s="41">
        <v>184</v>
      </c>
      <c r="Y67" s="41">
        <v>15</v>
      </c>
      <c r="Z67" s="39">
        <v>0.95</v>
      </c>
      <c r="AA67" s="41" t="s">
        <v>50</v>
      </c>
      <c r="AB67" s="41" t="s">
        <v>285</v>
      </c>
    </row>
    <row r="68" customHeight="1" spans="1:28">
      <c r="A68" s="33" t="s">
        <v>327</v>
      </c>
      <c r="B68" s="34" t="s">
        <v>37</v>
      </c>
      <c r="C68" s="38" t="s">
        <v>38</v>
      </c>
      <c r="D68" s="41" t="s">
        <v>328</v>
      </c>
      <c r="E68" s="41" t="s">
        <v>40</v>
      </c>
      <c r="F68" s="41" t="s">
        <v>41</v>
      </c>
      <c r="G68" s="41" t="s">
        <v>42</v>
      </c>
      <c r="H68" s="41" t="s">
        <v>35</v>
      </c>
      <c r="I68" s="41" t="s">
        <v>280</v>
      </c>
      <c r="J68" s="41" t="s">
        <v>281</v>
      </c>
      <c r="K68" s="35" t="s">
        <v>45</v>
      </c>
      <c r="L68" s="35" t="s">
        <v>46</v>
      </c>
      <c r="M68" s="51" t="s">
        <v>88</v>
      </c>
      <c r="N68" s="35" t="s">
        <v>45</v>
      </c>
      <c r="O68" s="45">
        <v>11.7</v>
      </c>
      <c r="P68" s="45">
        <v>11.7</v>
      </c>
      <c r="Q68" s="41">
        <v>0</v>
      </c>
      <c r="R68" s="41">
        <v>0</v>
      </c>
      <c r="S68" s="41">
        <v>0</v>
      </c>
      <c r="T68" s="41" t="s">
        <v>329</v>
      </c>
      <c r="U68" s="41" t="s">
        <v>326</v>
      </c>
      <c r="V68" s="41">
        <v>1</v>
      </c>
      <c r="W68" s="45">
        <v>8</v>
      </c>
      <c r="X68" s="45">
        <v>28</v>
      </c>
      <c r="Y68" s="45">
        <v>6</v>
      </c>
      <c r="Z68" s="39">
        <v>0.95</v>
      </c>
      <c r="AA68" s="41" t="s">
        <v>50</v>
      </c>
      <c r="AB68" s="41" t="s">
        <v>285</v>
      </c>
    </row>
    <row r="69" customHeight="1" spans="1:28">
      <c r="A69" s="33" t="s">
        <v>330</v>
      </c>
      <c r="B69" s="34" t="s">
        <v>37</v>
      </c>
      <c r="C69" s="56" t="s">
        <v>38</v>
      </c>
      <c r="D69" s="41" t="s">
        <v>331</v>
      </c>
      <c r="E69" s="41" t="s">
        <v>40</v>
      </c>
      <c r="F69" s="41" t="s">
        <v>41</v>
      </c>
      <c r="G69" s="41" t="s">
        <v>42</v>
      </c>
      <c r="H69" s="41" t="s">
        <v>35</v>
      </c>
      <c r="I69" s="41" t="s">
        <v>332</v>
      </c>
      <c r="J69" s="41" t="s">
        <v>170</v>
      </c>
      <c r="K69" s="35" t="s">
        <v>45</v>
      </c>
      <c r="L69" s="35" t="s">
        <v>46</v>
      </c>
      <c r="M69" s="35" t="s">
        <v>88</v>
      </c>
      <c r="N69" s="35" t="s">
        <v>45</v>
      </c>
      <c r="O69" s="45">
        <v>9.8</v>
      </c>
      <c r="P69" s="45">
        <v>9.8</v>
      </c>
      <c r="Q69" s="41">
        <v>0</v>
      </c>
      <c r="R69" s="41">
        <v>0</v>
      </c>
      <c r="S69" s="41">
        <v>0</v>
      </c>
      <c r="T69" s="41" t="s">
        <v>333</v>
      </c>
      <c r="U69" s="41" t="s">
        <v>334</v>
      </c>
      <c r="V69" s="45">
        <v>1</v>
      </c>
      <c r="W69" s="45">
        <v>33</v>
      </c>
      <c r="X69" s="45">
        <v>259</v>
      </c>
      <c r="Y69" s="45">
        <v>10</v>
      </c>
      <c r="Z69" s="35" t="s">
        <v>84</v>
      </c>
      <c r="AA69" s="41" t="s">
        <v>50</v>
      </c>
      <c r="AB69" s="56" t="s">
        <v>335</v>
      </c>
    </row>
    <row r="70" customHeight="1" spans="1:28">
      <c r="A70" s="33" t="s">
        <v>336</v>
      </c>
      <c r="B70" s="34" t="s">
        <v>37</v>
      </c>
      <c r="C70" s="56" t="s">
        <v>38</v>
      </c>
      <c r="D70" s="41" t="s">
        <v>337</v>
      </c>
      <c r="E70" s="41" t="s">
        <v>40</v>
      </c>
      <c r="F70" s="41" t="s">
        <v>41</v>
      </c>
      <c r="G70" s="41" t="s">
        <v>42</v>
      </c>
      <c r="H70" s="41" t="s">
        <v>35</v>
      </c>
      <c r="I70" s="41" t="s">
        <v>332</v>
      </c>
      <c r="J70" s="41" t="s">
        <v>170</v>
      </c>
      <c r="K70" s="35" t="s">
        <v>45</v>
      </c>
      <c r="L70" s="35" t="s">
        <v>46</v>
      </c>
      <c r="M70" s="35" t="s">
        <v>47</v>
      </c>
      <c r="N70" s="35" t="s">
        <v>45</v>
      </c>
      <c r="O70" s="45">
        <v>18.8</v>
      </c>
      <c r="P70" s="45">
        <v>18.8</v>
      </c>
      <c r="Q70" s="45">
        <v>0</v>
      </c>
      <c r="R70" s="45">
        <v>0</v>
      </c>
      <c r="S70" s="45">
        <v>0</v>
      </c>
      <c r="T70" s="41" t="s">
        <v>338</v>
      </c>
      <c r="U70" s="41" t="s">
        <v>339</v>
      </c>
      <c r="V70" s="45">
        <v>1</v>
      </c>
      <c r="W70" s="45">
        <v>33</v>
      </c>
      <c r="X70" s="45">
        <v>132</v>
      </c>
      <c r="Y70" s="45">
        <v>9</v>
      </c>
      <c r="Z70" s="35" t="s">
        <v>84</v>
      </c>
      <c r="AA70" s="41" t="s">
        <v>50</v>
      </c>
      <c r="AB70" s="56" t="s">
        <v>335</v>
      </c>
    </row>
    <row r="71" customHeight="1" spans="1:28">
      <c r="A71" s="33" t="s">
        <v>340</v>
      </c>
      <c r="B71" s="34" t="s">
        <v>37</v>
      </c>
      <c r="C71" s="56" t="s">
        <v>38</v>
      </c>
      <c r="D71" s="41" t="s">
        <v>341</v>
      </c>
      <c r="E71" s="41" t="s">
        <v>40</v>
      </c>
      <c r="F71" s="41" t="s">
        <v>41</v>
      </c>
      <c r="G71" s="41" t="s">
        <v>42</v>
      </c>
      <c r="H71" s="41" t="s">
        <v>35</v>
      </c>
      <c r="I71" s="41" t="s">
        <v>332</v>
      </c>
      <c r="J71" s="41" t="s">
        <v>170</v>
      </c>
      <c r="K71" s="35" t="s">
        <v>45</v>
      </c>
      <c r="L71" s="35" t="s">
        <v>46</v>
      </c>
      <c r="M71" s="35" t="s">
        <v>47</v>
      </c>
      <c r="N71" s="35" t="s">
        <v>45</v>
      </c>
      <c r="O71" s="45">
        <v>14</v>
      </c>
      <c r="P71" s="45">
        <v>14</v>
      </c>
      <c r="Q71" s="45">
        <v>0</v>
      </c>
      <c r="R71" s="45">
        <v>0</v>
      </c>
      <c r="S71" s="45">
        <v>0</v>
      </c>
      <c r="T71" s="41" t="s">
        <v>342</v>
      </c>
      <c r="U71" s="41" t="s">
        <v>343</v>
      </c>
      <c r="V71" s="45">
        <v>1</v>
      </c>
      <c r="W71" s="45">
        <v>68</v>
      </c>
      <c r="X71" s="45">
        <v>291</v>
      </c>
      <c r="Y71" s="45">
        <v>12</v>
      </c>
      <c r="Z71" s="35" t="s">
        <v>84</v>
      </c>
      <c r="AA71" s="41" t="s">
        <v>50</v>
      </c>
      <c r="AB71" s="56" t="s">
        <v>335</v>
      </c>
    </row>
    <row r="72" customHeight="1" spans="1:28">
      <c r="A72" s="33" t="s">
        <v>344</v>
      </c>
      <c r="B72" s="34" t="s">
        <v>37</v>
      </c>
      <c r="C72" s="38" t="s">
        <v>38</v>
      </c>
      <c r="D72" s="41" t="s">
        <v>345</v>
      </c>
      <c r="E72" s="41" t="s">
        <v>40</v>
      </c>
      <c r="F72" s="41" t="s">
        <v>41</v>
      </c>
      <c r="G72" s="41" t="s">
        <v>42</v>
      </c>
      <c r="H72" s="41" t="s">
        <v>35</v>
      </c>
      <c r="I72" s="45" t="s">
        <v>346</v>
      </c>
      <c r="J72" s="41" t="s">
        <v>44</v>
      </c>
      <c r="K72" s="35" t="s">
        <v>45</v>
      </c>
      <c r="L72" s="35" t="s">
        <v>46</v>
      </c>
      <c r="M72" s="35" t="s">
        <v>47</v>
      </c>
      <c r="N72" s="35" t="s">
        <v>45</v>
      </c>
      <c r="O72" s="41">
        <v>8.6</v>
      </c>
      <c r="P72" s="41">
        <v>8.6</v>
      </c>
      <c r="Q72" s="45">
        <v>0</v>
      </c>
      <c r="R72" s="45">
        <v>0</v>
      </c>
      <c r="S72" s="45">
        <v>0</v>
      </c>
      <c r="T72" s="41" t="s">
        <v>347</v>
      </c>
      <c r="U72" s="41" t="s">
        <v>348</v>
      </c>
      <c r="V72" s="45">
        <v>1</v>
      </c>
      <c r="W72" s="45">
        <v>42</v>
      </c>
      <c r="X72" s="41">
        <v>178</v>
      </c>
      <c r="Y72" s="45">
        <v>57</v>
      </c>
      <c r="Z72" s="67">
        <v>0.95</v>
      </c>
      <c r="AA72" s="41" t="s">
        <v>50</v>
      </c>
      <c r="AB72" s="56" t="s">
        <v>349</v>
      </c>
    </row>
    <row r="73" customHeight="1" spans="1:28">
      <c r="A73" s="33" t="s">
        <v>350</v>
      </c>
      <c r="B73" s="34" t="s">
        <v>37</v>
      </c>
      <c r="C73" s="38" t="s">
        <v>38</v>
      </c>
      <c r="D73" s="50" t="s">
        <v>351</v>
      </c>
      <c r="E73" s="41" t="s">
        <v>40</v>
      </c>
      <c r="F73" s="41" t="s">
        <v>41</v>
      </c>
      <c r="G73" s="41" t="s">
        <v>42</v>
      </c>
      <c r="H73" s="41" t="s">
        <v>35</v>
      </c>
      <c r="I73" s="45" t="s">
        <v>346</v>
      </c>
      <c r="J73" s="41" t="s">
        <v>44</v>
      </c>
      <c r="K73" s="35" t="s">
        <v>45</v>
      </c>
      <c r="L73" s="35" t="s">
        <v>46</v>
      </c>
      <c r="M73" s="35" t="s">
        <v>47</v>
      </c>
      <c r="N73" s="35" t="s">
        <v>45</v>
      </c>
      <c r="O73" s="45">
        <v>7.3</v>
      </c>
      <c r="P73" s="45">
        <v>7.3</v>
      </c>
      <c r="Q73" s="45">
        <v>0</v>
      </c>
      <c r="R73" s="45">
        <v>0</v>
      </c>
      <c r="S73" s="45">
        <v>0</v>
      </c>
      <c r="T73" s="41" t="s">
        <v>352</v>
      </c>
      <c r="U73" s="41" t="s">
        <v>353</v>
      </c>
      <c r="V73" s="45">
        <v>1</v>
      </c>
      <c r="W73" s="45">
        <v>18</v>
      </c>
      <c r="X73" s="45">
        <v>81</v>
      </c>
      <c r="Y73" s="45">
        <v>27</v>
      </c>
      <c r="Z73" s="67">
        <v>0.95</v>
      </c>
      <c r="AA73" s="41" t="s">
        <v>50</v>
      </c>
      <c r="AB73" s="56" t="s">
        <v>349</v>
      </c>
    </row>
    <row r="74" customHeight="1" spans="1:28">
      <c r="A74" s="33" t="s">
        <v>354</v>
      </c>
      <c r="B74" s="34" t="s">
        <v>37</v>
      </c>
      <c r="C74" s="38" t="s">
        <v>38</v>
      </c>
      <c r="D74" s="41" t="s">
        <v>355</v>
      </c>
      <c r="E74" s="41" t="s">
        <v>40</v>
      </c>
      <c r="F74" s="41" t="s">
        <v>41</v>
      </c>
      <c r="G74" s="41" t="s">
        <v>42</v>
      </c>
      <c r="H74" s="41" t="s">
        <v>35</v>
      </c>
      <c r="I74" s="45" t="s">
        <v>346</v>
      </c>
      <c r="J74" s="41" t="s">
        <v>44</v>
      </c>
      <c r="K74" s="35" t="s">
        <v>45</v>
      </c>
      <c r="L74" s="35" t="s">
        <v>46</v>
      </c>
      <c r="M74" s="35" t="s">
        <v>47</v>
      </c>
      <c r="N74" s="35" t="s">
        <v>45</v>
      </c>
      <c r="O74" s="41">
        <v>21.5</v>
      </c>
      <c r="P74" s="41">
        <v>21.5</v>
      </c>
      <c r="Q74" s="45">
        <v>0</v>
      </c>
      <c r="R74" s="45">
        <v>0</v>
      </c>
      <c r="S74" s="45">
        <v>0</v>
      </c>
      <c r="T74" s="41" t="s">
        <v>356</v>
      </c>
      <c r="U74" s="41" t="s">
        <v>357</v>
      </c>
      <c r="V74" s="45">
        <v>1</v>
      </c>
      <c r="W74" s="45">
        <v>22</v>
      </c>
      <c r="X74" s="41">
        <v>91</v>
      </c>
      <c r="Y74" s="45">
        <v>38</v>
      </c>
      <c r="Z74" s="67">
        <v>0.95</v>
      </c>
      <c r="AA74" s="41" t="s">
        <v>50</v>
      </c>
      <c r="AB74" s="56" t="s">
        <v>349</v>
      </c>
    </row>
    <row r="75" customHeight="1" spans="1:28">
      <c r="A75" s="33" t="s">
        <v>358</v>
      </c>
      <c r="B75" s="34" t="s">
        <v>37</v>
      </c>
      <c r="C75" s="38" t="s">
        <v>38</v>
      </c>
      <c r="D75" s="41" t="s">
        <v>359</v>
      </c>
      <c r="E75" s="41" t="s">
        <v>40</v>
      </c>
      <c r="F75" s="41" t="s">
        <v>41</v>
      </c>
      <c r="G75" s="41" t="s">
        <v>42</v>
      </c>
      <c r="H75" s="41" t="s">
        <v>35</v>
      </c>
      <c r="I75" s="45" t="s">
        <v>346</v>
      </c>
      <c r="J75" s="41" t="s">
        <v>44</v>
      </c>
      <c r="K75" s="35" t="s">
        <v>45</v>
      </c>
      <c r="L75" s="35" t="s">
        <v>46</v>
      </c>
      <c r="M75" s="35" t="s">
        <v>47</v>
      </c>
      <c r="N75" s="35" t="s">
        <v>45</v>
      </c>
      <c r="O75" s="41">
        <v>13.7</v>
      </c>
      <c r="P75" s="41">
        <v>13.7</v>
      </c>
      <c r="Q75" s="45">
        <v>0</v>
      </c>
      <c r="R75" s="45">
        <v>0</v>
      </c>
      <c r="S75" s="45">
        <v>0</v>
      </c>
      <c r="T75" s="41" t="s">
        <v>360</v>
      </c>
      <c r="U75" s="41" t="s">
        <v>361</v>
      </c>
      <c r="V75" s="45">
        <v>1</v>
      </c>
      <c r="W75" s="45">
        <v>68</v>
      </c>
      <c r="X75" s="41">
        <v>267</v>
      </c>
      <c r="Y75" s="45">
        <v>68</v>
      </c>
      <c r="Z75" s="67">
        <v>0.95</v>
      </c>
      <c r="AA75" s="41" t="s">
        <v>50</v>
      </c>
      <c r="AB75" s="56" t="s">
        <v>349</v>
      </c>
    </row>
    <row r="76" customHeight="1" spans="1:28">
      <c r="A76" s="33" t="s">
        <v>362</v>
      </c>
      <c r="B76" s="34" t="s">
        <v>37</v>
      </c>
      <c r="C76" s="38" t="s">
        <v>38</v>
      </c>
      <c r="D76" s="41" t="s">
        <v>363</v>
      </c>
      <c r="E76" s="41" t="s">
        <v>40</v>
      </c>
      <c r="F76" s="41" t="s">
        <v>41</v>
      </c>
      <c r="G76" s="41" t="s">
        <v>42</v>
      </c>
      <c r="H76" s="41" t="s">
        <v>35</v>
      </c>
      <c r="I76" s="45" t="s">
        <v>346</v>
      </c>
      <c r="J76" s="41" t="s">
        <v>44</v>
      </c>
      <c r="K76" s="35" t="s">
        <v>45</v>
      </c>
      <c r="L76" s="35" t="s">
        <v>46</v>
      </c>
      <c r="M76" s="35" t="s">
        <v>47</v>
      </c>
      <c r="N76" s="35" t="s">
        <v>45</v>
      </c>
      <c r="O76" s="41">
        <v>9.6</v>
      </c>
      <c r="P76" s="41">
        <v>9.6</v>
      </c>
      <c r="Q76" s="45">
        <v>0</v>
      </c>
      <c r="R76" s="45">
        <v>0</v>
      </c>
      <c r="S76" s="45">
        <v>0</v>
      </c>
      <c r="T76" s="41" t="s">
        <v>364</v>
      </c>
      <c r="U76" s="41" t="s">
        <v>365</v>
      </c>
      <c r="V76" s="45">
        <v>1</v>
      </c>
      <c r="W76" s="45">
        <v>9</v>
      </c>
      <c r="X76" s="41">
        <v>39</v>
      </c>
      <c r="Y76" s="45">
        <v>0</v>
      </c>
      <c r="Z76" s="67">
        <v>0.95</v>
      </c>
      <c r="AA76" s="41" t="s">
        <v>50</v>
      </c>
      <c r="AB76" s="56" t="s">
        <v>349</v>
      </c>
    </row>
    <row r="77" customHeight="1" spans="1:28">
      <c r="A77" s="33" t="s">
        <v>366</v>
      </c>
      <c r="B77" s="34" t="s">
        <v>37</v>
      </c>
      <c r="C77" s="38" t="s">
        <v>38</v>
      </c>
      <c r="D77" s="68" t="s">
        <v>367</v>
      </c>
      <c r="E77" s="41" t="s">
        <v>40</v>
      </c>
      <c r="F77" s="41" t="s">
        <v>41</v>
      </c>
      <c r="G77" s="41" t="s">
        <v>42</v>
      </c>
      <c r="H77" s="41" t="s">
        <v>35</v>
      </c>
      <c r="I77" s="45" t="s">
        <v>346</v>
      </c>
      <c r="J77" s="41" t="s">
        <v>44</v>
      </c>
      <c r="K77" s="35" t="s">
        <v>45</v>
      </c>
      <c r="L77" s="35" t="s">
        <v>46</v>
      </c>
      <c r="M77" s="35" t="s">
        <v>47</v>
      </c>
      <c r="N77" s="35" t="s">
        <v>45</v>
      </c>
      <c r="O77" s="69">
        <v>31.7</v>
      </c>
      <c r="P77" s="69">
        <v>31.7</v>
      </c>
      <c r="Q77" s="53">
        <v>0</v>
      </c>
      <c r="R77" s="53">
        <v>0</v>
      </c>
      <c r="S77" s="53">
        <v>0</v>
      </c>
      <c r="T77" s="53" t="s">
        <v>368</v>
      </c>
      <c r="U77" s="53" t="s">
        <v>369</v>
      </c>
      <c r="V77" s="53">
        <v>1</v>
      </c>
      <c r="W77" s="53">
        <v>45</v>
      </c>
      <c r="X77" s="53">
        <v>135</v>
      </c>
      <c r="Y77" s="53">
        <v>23</v>
      </c>
      <c r="Z77" s="70">
        <v>0.96</v>
      </c>
      <c r="AA77" s="41" t="s">
        <v>50</v>
      </c>
      <c r="AB77" s="56" t="s">
        <v>349</v>
      </c>
    </row>
    <row r="78" customHeight="1" spans="1:28">
      <c r="A78" s="33" t="s">
        <v>370</v>
      </c>
      <c r="B78" s="34" t="s">
        <v>182</v>
      </c>
      <c r="C78" s="38" t="s">
        <v>38</v>
      </c>
      <c r="D78" s="53" t="s">
        <v>371</v>
      </c>
      <c r="E78" s="41" t="s">
        <v>40</v>
      </c>
      <c r="F78" s="41" t="s">
        <v>41</v>
      </c>
      <c r="G78" s="41" t="s">
        <v>42</v>
      </c>
      <c r="H78" s="41" t="s">
        <v>35</v>
      </c>
      <c r="I78" s="45" t="s">
        <v>346</v>
      </c>
      <c r="J78" s="41" t="s">
        <v>44</v>
      </c>
      <c r="K78" s="35" t="s">
        <v>184</v>
      </c>
      <c r="L78" s="71" t="s">
        <v>372</v>
      </c>
      <c r="M78" s="71" t="s">
        <v>372</v>
      </c>
      <c r="N78" s="41" t="s">
        <v>187</v>
      </c>
      <c r="O78" s="53">
        <v>29</v>
      </c>
      <c r="P78" s="53">
        <v>29</v>
      </c>
      <c r="Q78" s="53">
        <v>0</v>
      </c>
      <c r="R78" s="53">
        <v>0</v>
      </c>
      <c r="S78" s="53">
        <v>0</v>
      </c>
      <c r="T78" s="53" t="s">
        <v>373</v>
      </c>
      <c r="U78" s="41" t="s">
        <v>374</v>
      </c>
      <c r="V78" s="53">
        <v>8</v>
      </c>
      <c r="W78" s="53">
        <v>70</v>
      </c>
      <c r="X78" s="53">
        <v>220</v>
      </c>
      <c r="Y78" s="53">
        <v>54</v>
      </c>
      <c r="Z78" s="70">
        <v>0.96</v>
      </c>
      <c r="AA78" s="41" t="s">
        <v>50</v>
      </c>
      <c r="AB78" s="56" t="s">
        <v>349</v>
      </c>
    </row>
    <row r="79" customHeight="1" spans="1:28">
      <c r="A79" s="33" t="s">
        <v>375</v>
      </c>
      <c r="B79" s="34" t="s">
        <v>37</v>
      </c>
      <c r="C79" s="38" t="s">
        <v>38</v>
      </c>
      <c r="D79" s="41" t="s">
        <v>376</v>
      </c>
      <c r="E79" s="41" t="s">
        <v>40</v>
      </c>
      <c r="F79" s="41" t="s">
        <v>41</v>
      </c>
      <c r="G79" s="41" t="s">
        <v>42</v>
      </c>
      <c r="H79" s="41" t="s">
        <v>35</v>
      </c>
      <c r="I79" s="41" t="s">
        <v>346</v>
      </c>
      <c r="J79" s="41" t="s">
        <v>44</v>
      </c>
      <c r="K79" s="35" t="s">
        <v>45</v>
      </c>
      <c r="L79" s="35" t="s">
        <v>46</v>
      </c>
      <c r="M79" s="35" t="s">
        <v>47</v>
      </c>
      <c r="N79" s="35" t="s">
        <v>45</v>
      </c>
      <c r="O79" s="46">
        <v>84.5</v>
      </c>
      <c r="P79" s="46">
        <v>84.5</v>
      </c>
      <c r="Q79" s="35">
        <v>0</v>
      </c>
      <c r="R79" s="35">
        <v>0</v>
      </c>
      <c r="S79" s="35">
        <v>0</v>
      </c>
      <c r="T79" s="41" t="s">
        <v>377</v>
      </c>
      <c r="U79" s="41" t="s">
        <v>378</v>
      </c>
      <c r="V79" s="45">
        <v>1</v>
      </c>
      <c r="W79" s="41">
        <v>45</v>
      </c>
      <c r="X79" s="41">
        <v>185</v>
      </c>
      <c r="Y79" s="41">
        <v>20</v>
      </c>
      <c r="Z79" s="39">
        <v>0.96</v>
      </c>
      <c r="AA79" s="41" t="s">
        <v>201</v>
      </c>
      <c r="AB79" s="56" t="s">
        <v>349</v>
      </c>
    </row>
    <row r="80" customHeight="1" spans="1:28">
      <c r="A80" s="33" t="s">
        <v>379</v>
      </c>
      <c r="B80" s="34" t="s">
        <v>37</v>
      </c>
      <c r="C80" s="38" t="s">
        <v>38</v>
      </c>
      <c r="D80" s="41" t="s">
        <v>380</v>
      </c>
      <c r="E80" s="41" t="s">
        <v>40</v>
      </c>
      <c r="F80" s="41" t="s">
        <v>41</v>
      </c>
      <c r="G80" s="41" t="s">
        <v>42</v>
      </c>
      <c r="H80" s="41" t="s">
        <v>35</v>
      </c>
      <c r="I80" s="45" t="s">
        <v>346</v>
      </c>
      <c r="J80" s="41" t="s">
        <v>44</v>
      </c>
      <c r="K80" s="35" t="s">
        <v>45</v>
      </c>
      <c r="L80" s="35" t="s">
        <v>46</v>
      </c>
      <c r="M80" s="71" t="s">
        <v>381</v>
      </c>
      <c r="N80" s="35" t="s">
        <v>45</v>
      </c>
      <c r="O80" s="55">
        <v>13</v>
      </c>
      <c r="P80" s="55">
        <v>13</v>
      </c>
      <c r="Q80" s="72">
        <v>0</v>
      </c>
      <c r="R80" s="72">
        <v>0</v>
      </c>
      <c r="S80" s="72">
        <v>0</v>
      </c>
      <c r="T80" s="41" t="s">
        <v>382</v>
      </c>
      <c r="U80" s="41" t="s">
        <v>383</v>
      </c>
      <c r="V80" s="41">
        <v>1</v>
      </c>
      <c r="W80" s="44">
        <v>24</v>
      </c>
      <c r="X80" s="44">
        <v>113</v>
      </c>
      <c r="Y80" s="41">
        <v>12</v>
      </c>
      <c r="Z80" s="39">
        <v>0.95</v>
      </c>
      <c r="AA80" s="41" t="s">
        <v>50</v>
      </c>
      <c r="AB80" s="56" t="s">
        <v>349</v>
      </c>
    </row>
    <row r="81" customHeight="1" spans="1:28">
      <c r="A81" s="33" t="s">
        <v>384</v>
      </c>
      <c r="B81" s="34" t="s">
        <v>37</v>
      </c>
      <c r="C81" s="38" t="s">
        <v>38</v>
      </c>
      <c r="D81" s="41" t="s">
        <v>385</v>
      </c>
      <c r="E81" s="41" t="s">
        <v>40</v>
      </c>
      <c r="F81" s="41" t="s">
        <v>41</v>
      </c>
      <c r="G81" s="41" t="s">
        <v>42</v>
      </c>
      <c r="H81" s="41" t="s">
        <v>35</v>
      </c>
      <c r="I81" s="41" t="s">
        <v>346</v>
      </c>
      <c r="J81" s="41" t="s">
        <v>44</v>
      </c>
      <c r="K81" s="35" t="s">
        <v>45</v>
      </c>
      <c r="L81" s="35" t="s">
        <v>46</v>
      </c>
      <c r="M81" s="41" t="s">
        <v>386</v>
      </c>
      <c r="N81" s="35" t="s">
        <v>45</v>
      </c>
      <c r="O81" s="46">
        <v>52</v>
      </c>
      <c r="P81" s="41">
        <v>52</v>
      </c>
      <c r="Q81" s="41">
        <v>0</v>
      </c>
      <c r="R81" s="41">
        <v>0</v>
      </c>
      <c r="S81" s="41">
        <v>0</v>
      </c>
      <c r="T81" s="41" t="s">
        <v>387</v>
      </c>
      <c r="U81" s="41" t="s">
        <v>388</v>
      </c>
      <c r="V81" s="41">
        <v>1</v>
      </c>
      <c r="W81" s="41">
        <v>9</v>
      </c>
      <c r="X81" s="41">
        <v>39</v>
      </c>
      <c r="Y81" s="41">
        <v>0</v>
      </c>
      <c r="Z81" s="39">
        <v>0.95</v>
      </c>
      <c r="AA81" s="41" t="s">
        <v>136</v>
      </c>
      <c r="AB81" s="56" t="s">
        <v>349</v>
      </c>
    </row>
    <row r="82" customHeight="1" spans="1:28">
      <c r="A82" s="33" t="s">
        <v>389</v>
      </c>
      <c r="B82" s="34" t="s">
        <v>37</v>
      </c>
      <c r="C82" s="38" t="s">
        <v>38</v>
      </c>
      <c r="D82" s="41" t="s">
        <v>390</v>
      </c>
      <c r="E82" s="41" t="s">
        <v>40</v>
      </c>
      <c r="F82" s="41" t="s">
        <v>41</v>
      </c>
      <c r="G82" s="41" t="s">
        <v>42</v>
      </c>
      <c r="H82" s="41" t="s">
        <v>35</v>
      </c>
      <c r="I82" s="41" t="s">
        <v>346</v>
      </c>
      <c r="J82" s="41" t="s">
        <v>44</v>
      </c>
      <c r="K82" s="35" t="s">
        <v>45</v>
      </c>
      <c r="L82" s="35" t="s">
        <v>46</v>
      </c>
      <c r="M82" s="41" t="s">
        <v>386</v>
      </c>
      <c r="N82" s="35" t="s">
        <v>45</v>
      </c>
      <c r="O82" s="46">
        <v>54</v>
      </c>
      <c r="P82" s="46">
        <v>54</v>
      </c>
      <c r="Q82" s="41">
        <v>0</v>
      </c>
      <c r="R82" s="41">
        <v>0</v>
      </c>
      <c r="S82" s="41">
        <v>0</v>
      </c>
      <c r="T82" s="41" t="s">
        <v>391</v>
      </c>
      <c r="U82" s="41" t="s">
        <v>388</v>
      </c>
      <c r="V82" s="41">
        <v>1</v>
      </c>
      <c r="W82" s="41">
        <v>9</v>
      </c>
      <c r="X82" s="41">
        <v>39</v>
      </c>
      <c r="Y82" s="41">
        <v>0</v>
      </c>
      <c r="Z82" s="39">
        <v>0.95</v>
      </c>
      <c r="AA82" s="41" t="s">
        <v>136</v>
      </c>
      <c r="AB82" s="56" t="s">
        <v>349</v>
      </c>
    </row>
    <row r="83" customHeight="1" spans="1:28">
      <c r="A83" s="33" t="s">
        <v>392</v>
      </c>
      <c r="B83" s="34" t="s">
        <v>37</v>
      </c>
      <c r="C83" s="38" t="s">
        <v>38</v>
      </c>
      <c r="D83" s="41" t="s">
        <v>393</v>
      </c>
      <c r="E83" s="41" t="s">
        <v>40</v>
      </c>
      <c r="F83" s="41" t="s">
        <v>41</v>
      </c>
      <c r="G83" s="41" t="s">
        <v>42</v>
      </c>
      <c r="H83" s="41" t="s">
        <v>35</v>
      </c>
      <c r="I83" s="41" t="s">
        <v>346</v>
      </c>
      <c r="J83" s="41" t="s">
        <v>44</v>
      </c>
      <c r="K83" s="35" t="s">
        <v>45</v>
      </c>
      <c r="L83" s="35" t="s">
        <v>46</v>
      </c>
      <c r="M83" s="41" t="s">
        <v>386</v>
      </c>
      <c r="N83" s="35" t="s">
        <v>45</v>
      </c>
      <c r="O83" s="46">
        <v>18.7</v>
      </c>
      <c r="P83" s="41">
        <v>18.7</v>
      </c>
      <c r="Q83" s="41">
        <v>0</v>
      </c>
      <c r="R83" s="41">
        <v>0</v>
      </c>
      <c r="S83" s="41">
        <v>0</v>
      </c>
      <c r="T83" s="41" t="s">
        <v>394</v>
      </c>
      <c r="U83" s="41" t="s">
        <v>388</v>
      </c>
      <c r="V83" s="41">
        <v>1</v>
      </c>
      <c r="W83" s="41">
        <v>9</v>
      </c>
      <c r="X83" s="41">
        <v>39</v>
      </c>
      <c r="Y83" s="41">
        <v>0</v>
      </c>
      <c r="Z83" s="39">
        <v>0.95</v>
      </c>
      <c r="AA83" s="41" t="s">
        <v>136</v>
      </c>
      <c r="AB83" s="56" t="s">
        <v>349</v>
      </c>
    </row>
    <row r="84" customHeight="1" spans="1:28">
      <c r="A84" s="33" t="s">
        <v>395</v>
      </c>
      <c r="B84" s="34" t="s">
        <v>37</v>
      </c>
      <c r="C84" s="38" t="s">
        <v>38</v>
      </c>
      <c r="D84" s="34" t="s">
        <v>396</v>
      </c>
      <c r="E84" s="34" t="s">
        <v>40</v>
      </c>
      <c r="F84" s="41" t="s">
        <v>41</v>
      </c>
      <c r="G84" s="34" t="s">
        <v>42</v>
      </c>
      <c r="H84" s="34" t="s">
        <v>35</v>
      </c>
      <c r="I84" s="34" t="s">
        <v>397</v>
      </c>
      <c r="J84" s="38" t="s">
        <v>44</v>
      </c>
      <c r="K84" s="35" t="s">
        <v>45</v>
      </c>
      <c r="L84" s="35" t="s">
        <v>46</v>
      </c>
      <c r="M84" s="35" t="s">
        <v>47</v>
      </c>
      <c r="N84" s="35" t="s">
        <v>45</v>
      </c>
      <c r="O84" s="34">
        <v>20.7</v>
      </c>
      <c r="P84" s="34">
        <v>20.7</v>
      </c>
      <c r="Q84" s="35">
        <v>0</v>
      </c>
      <c r="R84" s="35">
        <v>0</v>
      </c>
      <c r="S84" s="35">
        <v>0</v>
      </c>
      <c r="T84" s="34" t="s">
        <v>398</v>
      </c>
      <c r="U84" s="34" t="s">
        <v>399</v>
      </c>
      <c r="V84" s="34">
        <v>1</v>
      </c>
      <c r="W84" s="34">
        <v>16</v>
      </c>
      <c r="X84" s="34">
        <v>77</v>
      </c>
      <c r="Y84" s="34">
        <v>47</v>
      </c>
      <c r="Z84" s="66">
        <v>0.95</v>
      </c>
      <c r="AA84" s="35" t="s">
        <v>50</v>
      </c>
      <c r="AB84" s="34" t="s">
        <v>400</v>
      </c>
    </row>
    <row r="85" customHeight="1" spans="1:28">
      <c r="A85" s="33" t="s">
        <v>401</v>
      </c>
      <c r="B85" s="34" t="s">
        <v>37</v>
      </c>
      <c r="C85" s="38" t="s">
        <v>38</v>
      </c>
      <c r="D85" s="41" t="s">
        <v>402</v>
      </c>
      <c r="E85" s="34" t="s">
        <v>40</v>
      </c>
      <c r="F85" s="41" t="s">
        <v>41</v>
      </c>
      <c r="G85" s="41" t="s">
        <v>42</v>
      </c>
      <c r="H85" s="34" t="s">
        <v>35</v>
      </c>
      <c r="I85" s="34" t="s">
        <v>403</v>
      </c>
      <c r="J85" s="38" t="s">
        <v>44</v>
      </c>
      <c r="K85" s="35" t="s">
        <v>45</v>
      </c>
      <c r="L85" s="35" t="s">
        <v>46</v>
      </c>
      <c r="M85" s="35" t="s">
        <v>88</v>
      </c>
      <c r="N85" s="35" t="s">
        <v>45</v>
      </c>
      <c r="O85" s="47">
        <v>13.3</v>
      </c>
      <c r="P85" s="47">
        <v>13.3</v>
      </c>
      <c r="Q85" s="34">
        <v>0</v>
      </c>
      <c r="R85" s="34">
        <v>0</v>
      </c>
      <c r="S85" s="34">
        <v>0</v>
      </c>
      <c r="T85" s="41" t="s">
        <v>404</v>
      </c>
      <c r="U85" s="41" t="s">
        <v>405</v>
      </c>
      <c r="V85" s="47">
        <v>1</v>
      </c>
      <c r="W85" s="47">
        <v>41</v>
      </c>
      <c r="X85" s="47">
        <v>168</v>
      </c>
      <c r="Y85" s="47">
        <v>28</v>
      </c>
      <c r="Z85" s="35" t="s">
        <v>406</v>
      </c>
      <c r="AA85" s="34" t="s">
        <v>50</v>
      </c>
      <c r="AB85" s="34" t="s">
        <v>407</v>
      </c>
    </row>
    <row r="86" customHeight="1" spans="1:28">
      <c r="A86" s="33" t="s">
        <v>408</v>
      </c>
      <c r="B86" s="34" t="s">
        <v>37</v>
      </c>
      <c r="C86" s="38" t="s">
        <v>38</v>
      </c>
      <c r="D86" s="41" t="s">
        <v>409</v>
      </c>
      <c r="E86" s="34" t="s">
        <v>40</v>
      </c>
      <c r="F86" s="41" t="s">
        <v>41</v>
      </c>
      <c r="G86" s="41" t="s">
        <v>42</v>
      </c>
      <c r="H86" s="34" t="s">
        <v>35</v>
      </c>
      <c r="I86" s="34" t="s">
        <v>403</v>
      </c>
      <c r="J86" s="38" t="s">
        <v>44</v>
      </c>
      <c r="K86" s="35" t="s">
        <v>45</v>
      </c>
      <c r="L86" s="35" t="s">
        <v>46</v>
      </c>
      <c r="M86" s="65" t="s">
        <v>114</v>
      </c>
      <c r="N86" s="35" t="s">
        <v>45</v>
      </c>
      <c r="O86" s="34">
        <v>17.8</v>
      </c>
      <c r="P86" s="34">
        <v>17.8</v>
      </c>
      <c r="Q86" s="34">
        <v>0</v>
      </c>
      <c r="R86" s="34">
        <v>0</v>
      </c>
      <c r="S86" s="34">
        <v>0</v>
      </c>
      <c r="T86" s="41" t="s">
        <v>410</v>
      </c>
      <c r="U86" s="41" t="s">
        <v>411</v>
      </c>
      <c r="V86" s="73">
        <v>1</v>
      </c>
      <c r="W86" s="73">
        <v>14</v>
      </c>
      <c r="X86" s="73">
        <v>68</v>
      </c>
      <c r="Y86" s="73">
        <v>22</v>
      </c>
      <c r="Z86" s="35" t="s">
        <v>84</v>
      </c>
      <c r="AA86" s="34" t="s">
        <v>50</v>
      </c>
      <c r="AB86" s="34" t="s">
        <v>407</v>
      </c>
    </row>
    <row r="87" customHeight="1" spans="1:28">
      <c r="A87" s="33" t="s">
        <v>412</v>
      </c>
      <c r="B87" s="34" t="s">
        <v>37</v>
      </c>
      <c r="C87" s="38" t="s">
        <v>38</v>
      </c>
      <c r="D87" s="41" t="s">
        <v>413</v>
      </c>
      <c r="E87" s="41" t="s">
        <v>40</v>
      </c>
      <c r="F87" s="41" t="s">
        <v>41</v>
      </c>
      <c r="G87" s="41" t="s">
        <v>42</v>
      </c>
      <c r="H87" s="41" t="s">
        <v>35</v>
      </c>
      <c r="I87" s="41" t="s">
        <v>414</v>
      </c>
      <c r="J87" s="41" t="s">
        <v>170</v>
      </c>
      <c r="K87" s="35" t="s">
        <v>45</v>
      </c>
      <c r="L87" s="35" t="s">
        <v>46</v>
      </c>
      <c r="M87" s="41" t="s">
        <v>114</v>
      </c>
      <c r="N87" s="35" t="s">
        <v>45</v>
      </c>
      <c r="O87" s="41">
        <v>7</v>
      </c>
      <c r="P87" s="41">
        <v>7</v>
      </c>
      <c r="Q87" s="41">
        <v>0</v>
      </c>
      <c r="R87" s="41">
        <v>0</v>
      </c>
      <c r="S87" s="41">
        <v>0</v>
      </c>
      <c r="T87" s="41" t="s">
        <v>415</v>
      </c>
      <c r="U87" s="41" t="s">
        <v>416</v>
      </c>
      <c r="V87" s="41">
        <v>1</v>
      </c>
      <c r="W87" s="41">
        <v>53</v>
      </c>
      <c r="X87" s="41">
        <v>189</v>
      </c>
      <c r="Y87" s="41">
        <v>6</v>
      </c>
      <c r="Z87" s="39">
        <v>0.95</v>
      </c>
      <c r="AA87" s="41" t="s">
        <v>50</v>
      </c>
      <c r="AB87" s="34" t="s">
        <v>417</v>
      </c>
    </row>
    <row r="88" customHeight="1" spans="1:28">
      <c r="A88" s="33" t="s">
        <v>418</v>
      </c>
      <c r="B88" s="34" t="s">
        <v>37</v>
      </c>
      <c r="C88" s="38" t="s">
        <v>38</v>
      </c>
      <c r="D88" s="41" t="s">
        <v>419</v>
      </c>
      <c r="E88" s="41" t="s">
        <v>40</v>
      </c>
      <c r="F88" s="41" t="s">
        <v>41</v>
      </c>
      <c r="G88" s="41" t="s">
        <v>42</v>
      </c>
      <c r="H88" s="41" t="s">
        <v>35</v>
      </c>
      <c r="I88" s="41" t="s">
        <v>414</v>
      </c>
      <c r="J88" s="41" t="s">
        <v>170</v>
      </c>
      <c r="K88" s="35" t="s">
        <v>45</v>
      </c>
      <c r="L88" s="35" t="s">
        <v>46</v>
      </c>
      <c r="M88" s="35" t="s">
        <v>47</v>
      </c>
      <c r="N88" s="35" t="s">
        <v>45</v>
      </c>
      <c r="O88" s="41">
        <v>17.5</v>
      </c>
      <c r="P88" s="41">
        <v>17.5</v>
      </c>
      <c r="Q88" s="41">
        <v>0</v>
      </c>
      <c r="R88" s="41">
        <v>0</v>
      </c>
      <c r="S88" s="41">
        <v>0</v>
      </c>
      <c r="T88" s="41" t="s">
        <v>420</v>
      </c>
      <c r="U88" s="41" t="s">
        <v>421</v>
      </c>
      <c r="V88" s="41">
        <v>1</v>
      </c>
      <c r="W88" s="41">
        <v>86</v>
      </c>
      <c r="X88" s="41">
        <v>232</v>
      </c>
      <c r="Y88" s="41">
        <v>15</v>
      </c>
      <c r="Z88" s="39">
        <v>0.95</v>
      </c>
      <c r="AA88" s="41" t="s">
        <v>50</v>
      </c>
      <c r="AB88" s="34" t="s">
        <v>417</v>
      </c>
    </row>
    <row r="89" customHeight="1" spans="1:28">
      <c r="A89" s="33" t="s">
        <v>422</v>
      </c>
      <c r="B89" s="34" t="s">
        <v>37</v>
      </c>
      <c r="C89" s="38" t="s">
        <v>38</v>
      </c>
      <c r="D89" s="41" t="s">
        <v>423</v>
      </c>
      <c r="E89" s="41" t="s">
        <v>40</v>
      </c>
      <c r="F89" s="41" t="s">
        <v>41</v>
      </c>
      <c r="G89" s="41" t="s">
        <v>42</v>
      </c>
      <c r="H89" s="41" t="s">
        <v>35</v>
      </c>
      <c r="I89" s="41" t="s">
        <v>414</v>
      </c>
      <c r="J89" s="41" t="s">
        <v>170</v>
      </c>
      <c r="K89" s="35" t="s">
        <v>45</v>
      </c>
      <c r="L89" s="35" t="s">
        <v>46</v>
      </c>
      <c r="M89" s="35" t="s">
        <v>88</v>
      </c>
      <c r="N89" s="35" t="s">
        <v>45</v>
      </c>
      <c r="O89" s="41">
        <v>7.3</v>
      </c>
      <c r="P89" s="41">
        <v>7.3</v>
      </c>
      <c r="Q89" s="41">
        <v>0</v>
      </c>
      <c r="R89" s="41">
        <v>0</v>
      </c>
      <c r="S89" s="41">
        <v>0</v>
      </c>
      <c r="T89" s="41" t="s">
        <v>424</v>
      </c>
      <c r="U89" s="41" t="s">
        <v>425</v>
      </c>
      <c r="V89" s="41">
        <v>1</v>
      </c>
      <c r="W89" s="41">
        <v>86</v>
      </c>
      <c r="X89" s="41">
        <v>232</v>
      </c>
      <c r="Y89" s="41">
        <v>15</v>
      </c>
      <c r="Z89" s="39">
        <v>0.96</v>
      </c>
      <c r="AA89" s="41" t="s">
        <v>50</v>
      </c>
      <c r="AB89" s="34" t="s">
        <v>417</v>
      </c>
    </row>
    <row r="90" customHeight="1" spans="1:28">
      <c r="A90" s="33" t="s">
        <v>426</v>
      </c>
      <c r="B90" s="34" t="s">
        <v>37</v>
      </c>
      <c r="C90" s="38" t="s">
        <v>38</v>
      </c>
      <c r="D90" s="41" t="s">
        <v>427</v>
      </c>
      <c r="E90" s="41" t="s">
        <v>40</v>
      </c>
      <c r="F90" s="41" t="s">
        <v>41</v>
      </c>
      <c r="G90" s="41" t="s">
        <v>42</v>
      </c>
      <c r="H90" s="41" t="s">
        <v>35</v>
      </c>
      <c r="I90" s="41" t="s">
        <v>414</v>
      </c>
      <c r="J90" s="41" t="s">
        <v>170</v>
      </c>
      <c r="K90" s="35" t="s">
        <v>45</v>
      </c>
      <c r="L90" s="35" t="s">
        <v>46</v>
      </c>
      <c r="M90" s="35" t="s">
        <v>47</v>
      </c>
      <c r="N90" s="35" t="s">
        <v>45</v>
      </c>
      <c r="O90" s="41">
        <v>18</v>
      </c>
      <c r="P90" s="41">
        <v>18</v>
      </c>
      <c r="Q90" s="41">
        <v>0</v>
      </c>
      <c r="R90" s="41">
        <v>0</v>
      </c>
      <c r="S90" s="41">
        <v>0</v>
      </c>
      <c r="T90" s="41" t="s">
        <v>428</v>
      </c>
      <c r="U90" s="41" t="s">
        <v>429</v>
      </c>
      <c r="V90" s="41">
        <v>1</v>
      </c>
      <c r="W90" s="41">
        <v>113</v>
      </c>
      <c r="X90" s="41">
        <v>463</v>
      </c>
      <c r="Y90" s="41">
        <v>21</v>
      </c>
      <c r="Z90" s="39">
        <v>0.96</v>
      </c>
      <c r="AA90" s="41" t="s">
        <v>50</v>
      </c>
      <c r="AB90" s="34" t="s">
        <v>417</v>
      </c>
    </row>
    <row r="91" customHeight="1" spans="1:28">
      <c r="A91" s="33" t="s">
        <v>430</v>
      </c>
      <c r="B91" s="34" t="s">
        <v>37</v>
      </c>
      <c r="C91" s="38" t="s">
        <v>38</v>
      </c>
      <c r="D91" s="56" t="s">
        <v>431</v>
      </c>
      <c r="E91" s="41" t="s">
        <v>40</v>
      </c>
      <c r="F91" s="41" t="s">
        <v>41</v>
      </c>
      <c r="G91" s="41" t="s">
        <v>42</v>
      </c>
      <c r="H91" s="41" t="s">
        <v>35</v>
      </c>
      <c r="I91" s="45" t="s">
        <v>432</v>
      </c>
      <c r="J91" s="41" t="s">
        <v>170</v>
      </c>
      <c r="K91" s="35" t="s">
        <v>45</v>
      </c>
      <c r="L91" s="35" t="s">
        <v>46</v>
      </c>
      <c r="M91" s="35" t="s">
        <v>47</v>
      </c>
      <c r="N91" s="35" t="s">
        <v>45</v>
      </c>
      <c r="O91" s="40">
        <v>18</v>
      </c>
      <c r="P91" s="40">
        <v>18</v>
      </c>
      <c r="Q91" s="45">
        <v>0</v>
      </c>
      <c r="R91" s="45">
        <v>0</v>
      </c>
      <c r="S91" s="45">
        <v>0</v>
      </c>
      <c r="T91" s="56" t="s">
        <v>433</v>
      </c>
      <c r="U91" s="56" t="s">
        <v>434</v>
      </c>
      <c r="V91" s="45">
        <v>1</v>
      </c>
      <c r="W91" s="45">
        <v>18</v>
      </c>
      <c r="X91" s="45">
        <v>81</v>
      </c>
      <c r="Y91" s="45">
        <v>27</v>
      </c>
      <c r="Z91" s="67">
        <v>0.95</v>
      </c>
      <c r="AA91" s="41" t="s">
        <v>50</v>
      </c>
      <c r="AB91" s="45" t="s">
        <v>435</v>
      </c>
    </row>
    <row r="92" customHeight="1" spans="1:28">
      <c r="A92" s="33" t="s">
        <v>436</v>
      </c>
      <c r="B92" s="34" t="s">
        <v>37</v>
      </c>
      <c r="C92" s="38" t="s">
        <v>38</v>
      </c>
      <c r="D92" s="56" t="s">
        <v>437</v>
      </c>
      <c r="E92" s="41" t="s">
        <v>40</v>
      </c>
      <c r="F92" s="41" t="s">
        <v>41</v>
      </c>
      <c r="G92" s="41" t="s">
        <v>42</v>
      </c>
      <c r="H92" s="41" t="s">
        <v>35</v>
      </c>
      <c r="I92" s="45" t="s">
        <v>432</v>
      </c>
      <c r="J92" s="41" t="s">
        <v>170</v>
      </c>
      <c r="K92" s="35" t="s">
        <v>45</v>
      </c>
      <c r="L92" s="35" t="s">
        <v>46</v>
      </c>
      <c r="M92" s="35" t="s">
        <v>47</v>
      </c>
      <c r="N92" s="35" t="s">
        <v>45</v>
      </c>
      <c r="O92" s="40">
        <v>21.7</v>
      </c>
      <c r="P92" s="40">
        <v>21.7</v>
      </c>
      <c r="Q92" s="45">
        <v>0</v>
      </c>
      <c r="R92" s="45">
        <v>0</v>
      </c>
      <c r="S92" s="45">
        <v>0</v>
      </c>
      <c r="T92" s="56" t="s">
        <v>438</v>
      </c>
      <c r="U92" s="56" t="s">
        <v>434</v>
      </c>
      <c r="V92" s="45">
        <v>1</v>
      </c>
      <c r="W92" s="45">
        <v>18</v>
      </c>
      <c r="X92" s="45">
        <v>81</v>
      </c>
      <c r="Y92" s="45">
        <v>27</v>
      </c>
      <c r="Z92" s="67">
        <v>0.95</v>
      </c>
      <c r="AA92" s="41" t="s">
        <v>50</v>
      </c>
      <c r="AB92" s="45" t="s">
        <v>435</v>
      </c>
    </row>
    <row r="93" ht="30" customHeight="1" spans="1:28">
      <c r="A93" s="33" t="s">
        <v>439</v>
      </c>
      <c r="B93" s="34"/>
      <c r="C93" s="38"/>
      <c r="D93" s="56"/>
      <c r="E93" s="41"/>
      <c r="F93" s="41"/>
      <c r="G93" s="41"/>
      <c r="H93" s="41"/>
      <c r="I93" s="45"/>
      <c r="J93" s="41"/>
      <c r="K93" s="35"/>
      <c r="L93" s="35"/>
      <c r="M93" s="35"/>
      <c r="N93" s="41"/>
      <c r="O93" s="40">
        <v>1800.9</v>
      </c>
      <c r="P93" s="40">
        <v>1800.9</v>
      </c>
      <c r="Q93" s="74">
        <v>0</v>
      </c>
      <c r="R93" s="74">
        <v>0</v>
      </c>
      <c r="S93" s="74">
        <v>0</v>
      </c>
      <c r="T93" s="56"/>
      <c r="U93" s="56"/>
      <c r="V93" s="45"/>
      <c r="W93" s="45"/>
      <c r="X93" s="45"/>
      <c r="Y93" s="45"/>
      <c r="Z93" s="67"/>
      <c r="AA93" s="41"/>
      <c r="AB93" s="45"/>
    </row>
    <row r="94" customHeight="1" spans="1:28">
      <c r="A94" s="34">
        <v>1</v>
      </c>
      <c r="B94" s="34" t="s">
        <v>37</v>
      </c>
      <c r="C94" s="34" t="s">
        <v>38</v>
      </c>
      <c r="D94" s="34" t="s">
        <v>440</v>
      </c>
      <c r="E94" s="41" t="s">
        <v>40</v>
      </c>
      <c r="F94" s="34" t="s">
        <v>41</v>
      </c>
      <c r="G94" s="34" t="s">
        <v>42</v>
      </c>
      <c r="H94" s="34" t="s">
        <v>439</v>
      </c>
      <c r="I94" s="34" t="s">
        <v>441</v>
      </c>
      <c r="J94" s="34" t="s">
        <v>170</v>
      </c>
      <c r="K94" s="35" t="s">
        <v>45</v>
      </c>
      <c r="L94" s="35" t="s">
        <v>46</v>
      </c>
      <c r="M94" s="41" t="s">
        <v>47</v>
      </c>
      <c r="N94" s="35" t="s">
        <v>45</v>
      </c>
      <c r="O94" s="34">
        <v>7</v>
      </c>
      <c r="P94" s="34">
        <v>7</v>
      </c>
      <c r="Q94" s="34">
        <v>0</v>
      </c>
      <c r="R94" s="34">
        <v>0</v>
      </c>
      <c r="S94" s="34">
        <v>0</v>
      </c>
      <c r="T94" s="75" t="s">
        <v>442</v>
      </c>
      <c r="U94" s="34" t="s">
        <v>443</v>
      </c>
      <c r="V94" s="43">
        <v>1</v>
      </c>
      <c r="W94" s="43">
        <v>101</v>
      </c>
      <c r="X94" s="43">
        <v>329</v>
      </c>
      <c r="Y94" s="73">
        <v>50</v>
      </c>
      <c r="Z94" s="39">
        <v>0.98</v>
      </c>
      <c r="AA94" s="34" t="s">
        <v>50</v>
      </c>
      <c r="AB94" s="34" t="s">
        <v>444</v>
      </c>
    </row>
    <row r="95" customHeight="1" spans="1:28">
      <c r="A95" s="34">
        <v>2</v>
      </c>
      <c r="B95" s="34" t="s">
        <v>37</v>
      </c>
      <c r="C95" s="34" t="s">
        <v>38</v>
      </c>
      <c r="D95" s="41" t="s">
        <v>445</v>
      </c>
      <c r="E95" s="41" t="s">
        <v>40</v>
      </c>
      <c r="F95" s="34" t="s">
        <v>41</v>
      </c>
      <c r="G95" s="34" t="s">
        <v>42</v>
      </c>
      <c r="H95" s="34" t="s">
        <v>439</v>
      </c>
      <c r="I95" s="34" t="s">
        <v>441</v>
      </c>
      <c r="J95" s="34" t="s">
        <v>170</v>
      </c>
      <c r="K95" s="35" t="s">
        <v>45</v>
      </c>
      <c r="L95" s="35" t="s">
        <v>46</v>
      </c>
      <c r="M95" s="41" t="s">
        <v>114</v>
      </c>
      <c r="N95" s="35" t="s">
        <v>45</v>
      </c>
      <c r="O95" s="43">
        <v>21</v>
      </c>
      <c r="P95" s="43">
        <v>21</v>
      </c>
      <c r="Q95" s="34">
        <v>0</v>
      </c>
      <c r="R95" s="34">
        <v>0</v>
      </c>
      <c r="S95" s="34">
        <v>0</v>
      </c>
      <c r="T95" s="75" t="s">
        <v>446</v>
      </c>
      <c r="U95" s="34" t="s">
        <v>447</v>
      </c>
      <c r="V95" s="43">
        <v>2</v>
      </c>
      <c r="W95" s="43">
        <v>43</v>
      </c>
      <c r="X95" s="43">
        <v>164</v>
      </c>
      <c r="Y95" s="43">
        <v>36</v>
      </c>
      <c r="Z95" s="39">
        <v>0.98</v>
      </c>
      <c r="AA95" s="41" t="s">
        <v>201</v>
      </c>
      <c r="AB95" s="34" t="s">
        <v>444</v>
      </c>
    </row>
    <row r="96" customHeight="1" spans="1:28">
      <c r="A96" s="34">
        <v>3</v>
      </c>
      <c r="B96" s="34" t="s">
        <v>37</v>
      </c>
      <c r="C96" s="34" t="s">
        <v>38</v>
      </c>
      <c r="D96" s="41" t="s">
        <v>448</v>
      </c>
      <c r="E96" s="41" t="s">
        <v>40</v>
      </c>
      <c r="F96" s="34" t="s">
        <v>41</v>
      </c>
      <c r="G96" s="34" t="s">
        <v>42</v>
      </c>
      <c r="H96" s="34" t="s">
        <v>439</v>
      </c>
      <c r="I96" s="34" t="s">
        <v>441</v>
      </c>
      <c r="J96" s="34" t="s">
        <v>170</v>
      </c>
      <c r="K96" s="35" t="s">
        <v>45</v>
      </c>
      <c r="L96" s="35" t="s">
        <v>46</v>
      </c>
      <c r="M96" s="50" t="s">
        <v>114</v>
      </c>
      <c r="N96" s="35" t="s">
        <v>45</v>
      </c>
      <c r="O96" s="48">
        <v>7</v>
      </c>
      <c r="P96" s="48">
        <v>7</v>
      </c>
      <c r="Q96" s="34">
        <v>0</v>
      </c>
      <c r="R96" s="34">
        <v>0</v>
      </c>
      <c r="S96" s="34">
        <v>0</v>
      </c>
      <c r="T96" s="76" t="s">
        <v>449</v>
      </c>
      <c r="U96" s="34" t="s">
        <v>450</v>
      </c>
      <c r="V96" s="48">
        <v>1</v>
      </c>
      <c r="W96" s="48">
        <v>75</v>
      </c>
      <c r="X96" s="48">
        <v>295</v>
      </c>
      <c r="Y96" s="48">
        <v>42</v>
      </c>
      <c r="Z96" s="39">
        <v>0.98</v>
      </c>
      <c r="AA96" s="34" t="s">
        <v>50</v>
      </c>
      <c r="AB96" s="34" t="s">
        <v>444</v>
      </c>
    </row>
    <row r="97" customHeight="1" spans="1:28">
      <c r="A97" s="34">
        <v>4</v>
      </c>
      <c r="B97" s="34" t="s">
        <v>37</v>
      </c>
      <c r="C97" s="34" t="s">
        <v>38</v>
      </c>
      <c r="D97" s="41" t="s">
        <v>451</v>
      </c>
      <c r="E97" s="41" t="s">
        <v>40</v>
      </c>
      <c r="F97" s="34" t="s">
        <v>41</v>
      </c>
      <c r="G97" s="34" t="s">
        <v>42</v>
      </c>
      <c r="H97" s="34" t="s">
        <v>439</v>
      </c>
      <c r="I97" s="34" t="s">
        <v>441</v>
      </c>
      <c r="J97" s="34" t="s">
        <v>170</v>
      </c>
      <c r="K97" s="35" t="s">
        <v>45</v>
      </c>
      <c r="L97" s="35" t="s">
        <v>46</v>
      </c>
      <c r="M97" s="41" t="s">
        <v>47</v>
      </c>
      <c r="N97" s="35" t="s">
        <v>45</v>
      </c>
      <c r="O97" s="34">
        <v>4</v>
      </c>
      <c r="P97" s="34">
        <v>4</v>
      </c>
      <c r="Q97" s="34">
        <v>0</v>
      </c>
      <c r="R97" s="34">
        <v>0</v>
      </c>
      <c r="S97" s="34">
        <v>0</v>
      </c>
      <c r="T97" s="75" t="s">
        <v>452</v>
      </c>
      <c r="U97" s="34" t="s">
        <v>453</v>
      </c>
      <c r="V97" s="73">
        <v>1</v>
      </c>
      <c r="W97" s="73">
        <v>65</v>
      </c>
      <c r="X97" s="73">
        <v>301</v>
      </c>
      <c r="Y97" s="73">
        <v>50</v>
      </c>
      <c r="Z97" s="39">
        <v>0.98</v>
      </c>
      <c r="AA97" s="34" t="s">
        <v>50</v>
      </c>
      <c r="AB97" s="34" t="s">
        <v>444</v>
      </c>
    </row>
    <row r="98" ht="105" customHeight="1" spans="1:28">
      <c r="A98" s="34">
        <v>5</v>
      </c>
      <c r="B98" s="34" t="s">
        <v>37</v>
      </c>
      <c r="C98" s="34" t="s">
        <v>38</v>
      </c>
      <c r="D98" s="41" t="s">
        <v>454</v>
      </c>
      <c r="E98" s="41" t="s">
        <v>40</v>
      </c>
      <c r="F98" s="34" t="s">
        <v>41</v>
      </c>
      <c r="G98" s="34" t="s">
        <v>42</v>
      </c>
      <c r="H98" s="34" t="s">
        <v>439</v>
      </c>
      <c r="I98" s="34" t="s">
        <v>441</v>
      </c>
      <c r="J98" s="34" t="s">
        <v>170</v>
      </c>
      <c r="K98" s="35" t="s">
        <v>45</v>
      </c>
      <c r="L98" s="35" t="s">
        <v>46</v>
      </c>
      <c r="M98" s="41" t="s">
        <v>114</v>
      </c>
      <c r="N98" s="35" t="s">
        <v>45</v>
      </c>
      <c r="O98" s="41">
        <v>83</v>
      </c>
      <c r="P98" s="41">
        <v>83</v>
      </c>
      <c r="Q98" s="34">
        <v>0</v>
      </c>
      <c r="R98" s="34">
        <v>0</v>
      </c>
      <c r="S98" s="34">
        <v>0</v>
      </c>
      <c r="T98" s="75" t="s">
        <v>455</v>
      </c>
      <c r="U98" s="34" t="s">
        <v>456</v>
      </c>
      <c r="V98" s="73">
        <v>1</v>
      </c>
      <c r="W98" s="73">
        <v>65</v>
      </c>
      <c r="X98" s="73">
        <v>301</v>
      </c>
      <c r="Y98" s="73">
        <v>50</v>
      </c>
      <c r="Z98" s="39">
        <v>0.98</v>
      </c>
      <c r="AA98" s="34" t="s">
        <v>50</v>
      </c>
      <c r="AB98" s="34" t="s">
        <v>444</v>
      </c>
    </row>
    <row r="99" customHeight="1" spans="1:28">
      <c r="A99" s="34">
        <v>6</v>
      </c>
      <c r="B99" s="34" t="s">
        <v>37</v>
      </c>
      <c r="C99" s="34" t="s">
        <v>38</v>
      </c>
      <c r="D99" s="41" t="s">
        <v>457</v>
      </c>
      <c r="E99" s="41" t="s">
        <v>40</v>
      </c>
      <c r="F99" s="34" t="s">
        <v>41</v>
      </c>
      <c r="G99" s="34" t="s">
        <v>42</v>
      </c>
      <c r="H99" s="34" t="s">
        <v>439</v>
      </c>
      <c r="I99" s="34" t="s">
        <v>441</v>
      </c>
      <c r="J99" s="34" t="s">
        <v>170</v>
      </c>
      <c r="K99" s="35" t="s">
        <v>45</v>
      </c>
      <c r="L99" s="35" t="s">
        <v>46</v>
      </c>
      <c r="M99" s="41" t="s">
        <v>114</v>
      </c>
      <c r="N99" s="35" t="s">
        <v>45</v>
      </c>
      <c r="O99" s="34">
        <v>59</v>
      </c>
      <c r="P99" s="34">
        <v>59</v>
      </c>
      <c r="Q99" s="34">
        <v>0</v>
      </c>
      <c r="R99" s="34">
        <v>0</v>
      </c>
      <c r="S99" s="34">
        <v>0</v>
      </c>
      <c r="T99" s="77" t="s">
        <v>458</v>
      </c>
      <c r="U99" s="34" t="s">
        <v>459</v>
      </c>
      <c r="V99" s="73">
        <v>1</v>
      </c>
      <c r="W99" s="73">
        <v>36</v>
      </c>
      <c r="X99" s="73">
        <v>203</v>
      </c>
      <c r="Y99" s="73">
        <v>26</v>
      </c>
      <c r="Z99" s="39">
        <v>0.98</v>
      </c>
      <c r="AA99" s="34" t="s">
        <v>50</v>
      </c>
      <c r="AB99" s="34" t="s">
        <v>444</v>
      </c>
    </row>
    <row r="100" ht="90" customHeight="1" spans="1:28">
      <c r="A100" s="34">
        <v>7</v>
      </c>
      <c r="B100" s="41" t="s">
        <v>182</v>
      </c>
      <c r="C100" s="34" t="s">
        <v>38</v>
      </c>
      <c r="D100" s="34" t="s">
        <v>460</v>
      </c>
      <c r="E100" s="34" t="s">
        <v>40</v>
      </c>
      <c r="F100" s="34" t="s">
        <v>41</v>
      </c>
      <c r="G100" s="34" t="s">
        <v>42</v>
      </c>
      <c r="H100" s="34" t="s">
        <v>439</v>
      </c>
      <c r="I100" s="34" t="s">
        <v>461</v>
      </c>
      <c r="J100" s="34" t="s">
        <v>281</v>
      </c>
      <c r="K100" s="50" t="s">
        <v>184</v>
      </c>
      <c r="L100" s="40" t="s">
        <v>462</v>
      </c>
      <c r="M100" s="50" t="s">
        <v>463</v>
      </c>
      <c r="N100" s="41" t="s">
        <v>187</v>
      </c>
      <c r="O100" s="34">
        <v>50</v>
      </c>
      <c r="P100" s="34">
        <v>50</v>
      </c>
      <c r="Q100" s="41">
        <v>0</v>
      </c>
      <c r="R100" s="41">
        <v>0</v>
      </c>
      <c r="S100" s="41">
        <v>0</v>
      </c>
      <c r="T100" s="75" t="s">
        <v>464</v>
      </c>
      <c r="U100" s="78" t="s">
        <v>465</v>
      </c>
      <c r="V100" s="34">
        <v>1</v>
      </c>
      <c r="W100" s="79">
        <v>2106</v>
      </c>
      <c r="X100" s="79">
        <v>499</v>
      </c>
      <c r="Y100" s="73">
        <v>438</v>
      </c>
      <c r="Z100" s="66">
        <v>0.96</v>
      </c>
      <c r="AA100" s="34" t="s">
        <v>50</v>
      </c>
      <c r="AB100" s="34" t="s">
        <v>466</v>
      </c>
    </row>
    <row r="101" ht="106" customHeight="1" spans="1:28">
      <c r="A101" s="34">
        <v>8</v>
      </c>
      <c r="B101" s="41" t="s">
        <v>182</v>
      </c>
      <c r="C101" s="34" t="s">
        <v>38</v>
      </c>
      <c r="D101" s="34" t="s">
        <v>467</v>
      </c>
      <c r="E101" s="34" t="s">
        <v>40</v>
      </c>
      <c r="F101" s="34" t="s">
        <v>41</v>
      </c>
      <c r="G101" s="34" t="s">
        <v>42</v>
      </c>
      <c r="H101" s="34" t="s">
        <v>439</v>
      </c>
      <c r="I101" s="34" t="s">
        <v>468</v>
      </c>
      <c r="J101" s="34" t="s">
        <v>281</v>
      </c>
      <c r="K101" s="65" t="s">
        <v>184</v>
      </c>
      <c r="L101" s="50" t="s">
        <v>469</v>
      </c>
      <c r="M101" s="41" t="s">
        <v>186</v>
      </c>
      <c r="N101" s="41" t="s">
        <v>187</v>
      </c>
      <c r="O101" s="78">
        <v>30</v>
      </c>
      <c r="P101" s="78">
        <v>30</v>
      </c>
      <c r="Q101" s="41">
        <v>0</v>
      </c>
      <c r="R101" s="41">
        <v>0</v>
      </c>
      <c r="S101" s="41">
        <v>0</v>
      </c>
      <c r="T101" s="80" t="s">
        <v>470</v>
      </c>
      <c r="U101" s="78" t="s">
        <v>471</v>
      </c>
      <c r="V101" s="78">
        <v>1</v>
      </c>
      <c r="W101" s="81">
        <v>10</v>
      </c>
      <c r="X101" s="81">
        <v>60</v>
      </c>
      <c r="Y101" s="82">
        <v>26</v>
      </c>
      <c r="Z101" s="66">
        <v>0.96</v>
      </c>
      <c r="AA101" s="34" t="s">
        <v>50</v>
      </c>
      <c r="AB101" s="34" t="s">
        <v>466</v>
      </c>
    </row>
    <row r="102" ht="107" customHeight="1" spans="1:28">
      <c r="A102" s="34">
        <v>9</v>
      </c>
      <c r="B102" s="41" t="s">
        <v>182</v>
      </c>
      <c r="C102" s="34" t="s">
        <v>38</v>
      </c>
      <c r="D102" s="34" t="s">
        <v>472</v>
      </c>
      <c r="E102" s="34" t="s">
        <v>40</v>
      </c>
      <c r="F102" s="34" t="s">
        <v>41</v>
      </c>
      <c r="G102" s="34" t="s">
        <v>42</v>
      </c>
      <c r="H102" s="34" t="s">
        <v>439</v>
      </c>
      <c r="I102" s="34" t="s">
        <v>473</v>
      </c>
      <c r="J102" s="34" t="s">
        <v>281</v>
      </c>
      <c r="K102" s="65" t="s">
        <v>184</v>
      </c>
      <c r="L102" s="65" t="s">
        <v>462</v>
      </c>
      <c r="M102" s="50" t="s">
        <v>474</v>
      </c>
      <c r="N102" s="41" t="s">
        <v>187</v>
      </c>
      <c r="O102" s="43">
        <v>20</v>
      </c>
      <c r="P102" s="43">
        <v>20</v>
      </c>
      <c r="Q102" s="41">
        <v>0</v>
      </c>
      <c r="R102" s="41">
        <v>0</v>
      </c>
      <c r="S102" s="41">
        <v>0</v>
      </c>
      <c r="T102" s="75" t="s">
        <v>475</v>
      </c>
      <c r="U102" s="78" t="s">
        <v>476</v>
      </c>
      <c r="V102" s="43">
        <v>1</v>
      </c>
      <c r="W102" s="43">
        <v>10</v>
      </c>
      <c r="X102" s="43">
        <v>50</v>
      </c>
      <c r="Y102" s="43">
        <v>9</v>
      </c>
      <c r="Z102" s="66">
        <v>0.96</v>
      </c>
      <c r="AA102" s="34" t="s">
        <v>50</v>
      </c>
      <c r="AB102" s="34" t="s">
        <v>466</v>
      </c>
    </row>
    <row r="103" customHeight="1" spans="1:28">
      <c r="A103" s="34">
        <v>10</v>
      </c>
      <c r="B103" s="34" t="s">
        <v>37</v>
      </c>
      <c r="C103" s="34" t="s">
        <v>38</v>
      </c>
      <c r="D103" s="34" t="s">
        <v>477</v>
      </c>
      <c r="E103" s="34" t="s">
        <v>40</v>
      </c>
      <c r="F103" s="34" t="s">
        <v>41</v>
      </c>
      <c r="G103" s="34" t="s">
        <v>42</v>
      </c>
      <c r="H103" s="34" t="s">
        <v>439</v>
      </c>
      <c r="I103" s="34" t="s">
        <v>478</v>
      </c>
      <c r="J103" s="34" t="s">
        <v>281</v>
      </c>
      <c r="K103" s="35" t="s">
        <v>45</v>
      </c>
      <c r="L103" s="35" t="s">
        <v>46</v>
      </c>
      <c r="M103" s="41" t="s">
        <v>47</v>
      </c>
      <c r="N103" s="35" t="s">
        <v>45</v>
      </c>
      <c r="O103" s="43">
        <v>20</v>
      </c>
      <c r="P103" s="43">
        <v>20</v>
      </c>
      <c r="Q103" s="41">
        <v>0</v>
      </c>
      <c r="R103" s="41">
        <v>0</v>
      </c>
      <c r="S103" s="41">
        <v>0</v>
      </c>
      <c r="T103" s="75" t="s">
        <v>479</v>
      </c>
      <c r="U103" s="78" t="s">
        <v>480</v>
      </c>
      <c r="V103" s="43">
        <v>1</v>
      </c>
      <c r="W103" s="43">
        <v>10</v>
      </c>
      <c r="X103" s="43">
        <v>50</v>
      </c>
      <c r="Y103" s="43">
        <v>9</v>
      </c>
      <c r="Z103" s="66">
        <v>0.96</v>
      </c>
      <c r="AA103" s="34" t="s">
        <v>50</v>
      </c>
      <c r="AB103" s="34" t="s">
        <v>466</v>
      </c>
    </row>
    <row r="104" ht="79" customHeight="1" spans="1:28">
      <c r="A104" s="34">
        <v>11</v>
      </c>
      <c r="B104" s="34" t="s">
        <v>37</v>
      </c>
      <c r="C104" s="34" t="s">
        <v>38</v>
      </c>
      <c r="D104" s="34" t="s">
        <v>481</v>
      </c>
      <c r="E104" s="34" t="s">
        <v>40</v>
      </c>
      <c r="F104" s="34" t="s">
        <v>41</v>
      </c>
      <c r="G104" s="34" t="s">
        <v>42</v>
      </c>
      <c r="H104" s="34" t="s">
        <v>439</v>
      </c>
      <c r="I104" s="34" t="s">
        <v>482</v>
      </c>
      <c r="J104" s="34" t="s">
        <v>281</v>
      </c>
      <c r="K104" s="35" t="s">
        <v>45</v>
      </c>
      <c r="L104" s="35" t="s">
        <v>46</v>
      </c>
      <c r="M104" s="41" t="s">
        <v>47</v>
      </c>
      <c r="N104" s="35" t="s">
        <v>45</v>
      </c>
      <c r="O104" s="43">
        <v>28</v>
      </c>
      <c r="P104" s="43">
        <v>28</v>
      </c>
      <c r="Q104" s="41">
        <v>0</v>
      </c>
      <c r="R104" s="41">
        <v>0</v>
      </c>
      <c r="S104" s="41">
        <v>0</v>
      </c>
      <c r="T104" s="75" t="s">
        <v>483</v>
      </c>
      <c r="U104" s="78" t="s">
        <v>484</v>
      </c>
      <c r="V104" s="43">
        <v>1</v>
      </c>
      <c r="W104" s="43">
        <v>10</v>
      </c>
      <c r="X104" s="43">
        <v>50</v>
      </c>
      <c r="Y104" s="43">
        <v>9</v>
      </c>
      <c r="Z104" s="66">
        <v>0.96</v>
      </c>
      <c r="AA104" s="34" t="s">
        <v>50</v>
      </c>
      <c r="AB104" s="34" t="s">
        <v>466</v>
      </c>
    </row>
    <row r="105" customHeight="1" spans="1:28">
      <c r="A105" s="34">
        <v>12</v>
      </c>
      <c r="B105" s="34" t="s">
        <v>37</v>
      </c>
      <c r="C105" s="34" t="s">
        <v>38</v>
      </c>
      <c r="D105" s="34" t="s">
        <v>485</v>
      </c>
      <c r="E105" s="34" t="s">
        <v>40</v>
      </c>
      <c r="F105" s="34" t="s">
        <v>41</v>
      </c>
      <c r="G105" s="34" t="s">
        <v>42</v>
      </c>
      <c r="H105" s="34" t="s">
        <v>439</v>
      </c>
      <c r="I105" s="34" t="s">
        <v>486</v>
      </c>
      <c r="J105" s="34" t="s">
        <v>281</v>
      </c>
      <c r="K105" s="35" t="s">
        <v>45</v>
      </c>
      <c r="L105" s="35" t="s">
        <v>46</v>
      </c>
      <c r="M105" s="41" t="s">
        <v>47</v>
      </c>
      <c r="N105" s="35" t="s">
        <v>45</v>
      </c>
      <c r="O105" s="43">
        <v>25</v>
      </c>
      <c r="P105" s="43">
        <v>25</v>
      </c>
      <c r="Q105" s="41">
        <v>0</v>
      </c>
      <c r="R105" s="41">
        <v>0</v>
      </c>
      <c r="S105" s="41">
        <v>0</v>
      </c>
      <c r="T105" s="75" t="s">
        <v>487</v>
      </c>
      <c r="U105" s="78" t="s">
        <v>484</v>
      </c>
      <c r="V105" s="43">
        <v>1</v>
      </c>
      <c r="W105" s="43">
        <v>10</v>
      </c>
      <c r="X105" s="43">
        <v>50</v>
      </c>
      <c r="Y105" s="43">
        <v>9</v>
      </c>
      <c r="Z105" s="66">
        <v>0.96</v>
      </c>
      <c r="AA105" s="34" t="s">
        <v>50</v>
      </c>
      <c r="AB105" s="34" t="s">
        <v>466</v>
      </c>
    </row>
    <row r="106" ht="107" customHeight="1" spans="1:28">
      <c r="A106" s="34">
        <v>13</v>
      </c>
      <c r="B106" s="34" t="s">
        <v>37</v>
      </c>
      <c r="C106" s="34" t="s">
        <v>38</v>
      </c>
      <c r="D106" s="34" t="s">
        <v>488</v>
      </c>
      <c r="E106" s="34" t="s">
        <v>40</v>
      </c>
      <c r="F106" s="34" t="s">
        <v>41</v>
      </c>
      <c r="G106" s="34" t="s">
        <v>42</v>
      </c>
      <c r="H106" s="34" t="s">
        <v>439</v>
      </c>
      <c r="I106" s="34" t="s">
        <v>489</v>
      </c>
      <c r="J106" s="34" t="s">
        <v>281</v>
      </c>
      <c r="K106" s="35" t="s">
        <v>45</v>
      </c>
      <c r="L106" s="35" t="s">
        <v>46</v>
      </c>
      <c r="M106" s="65" t="s">
        <v>490</v>
      </c>
      <c r="N106" s="35" t="s">
        <v>45</v>
      </c>
      <c r="O106" s="43">
        <v>11.5</v>
      </c>
      <c r="P106" s="43">
        <v>11.5</v>
      </c>
      <c r="Q106" s="41">
        <v>0</v>
      </c>
      <c r="R106" s="41">
        <v>0</v>
      </c>
      <c r="S106" s="41">
        <v>0</v>
      </c>
      <c r="T106" s="75" t="s">
        <v>491</v>
      </c>
      <c r="U106" s="34" t="s">
        <v>492</v>
      </c>
      <c r="V106" s="43">
        <v>1</v>
      </c>
      <c r="W106" s="43">
        <v>20</v>
      </c>
      <c r="X106" s="43">
        <v>79</v>
      </c>
      <c r="Y106" s="43">
        <v>12</v>
      </c>
      <c r="Z106" s="66">
        <v>0.96</v>
      </c>
      <c r="AA106" s="34" t="s">
        <v>50</v>
      </c>
      <c r="AB106" s="34" t="s">
        <v>466</v>
      </c>
    </row>
    <row r="107" customHeight="1" spans="1:28">
      <c r="A107" s="34">
        <v>14</v>
      </c>
      <c r="B107" s="34" t="s">
        <v>37</v>
      </c>
      <c r="C107" s="34" t="s">
        <v>38</v>
      </c>
      <c r="D107" s="34" t="s">
        <v>493</v>
      </c>
      <c r="E107" s="34" t="s">
        <v>40</v>
      </c>
      <c r="F107" s="34" t="s">
        <v>41</v>
      </c>
      <c r="G107" s="34" t="s">
        <v>42</v>
      </c>
      <c r="H107" s="34" t="s">
        <v>439</v>
      </c>
      <c r="I107" s="34" t="s">
        <v>494</v>
      </c>
      <c r="J107" s="34" t="s">
        <v>281</v>
      </c>
      <c r="K107" s="35" t="s">
        <v>45</v>
      </c>
      <c r="L107" s="35" t="s">
        <v>46</v>
      </c>
      <c r="M107" s="65" t="s">
        <v>495</v>
      </c>
      <c r="N107" s="35" t="s">
        <v>45</v>
      </c>
      <c r="O107" s="43">
        <v>6</v>
      </c>
      <c r="P107" s="43">
        <v>6</v>
      </c>
      <c r="Q107" s="41">
        <v>0</v>
      </c>
      <c r="R107" s="41">
        <v>0</v>
      </c>
      <c r="S107" s="41">
        <v>0</v>
      </c>
      <c r="T107" s="75" t="s">
        <v>496</v>
      </c>
      <c r="U107" s="34" t="s">
        <v>497</v>
      </c>
      <c r="V107" s="43">
        <v>1</v>
      </c>
      <c r="W107" s="43">
        <v>55</v>
      </c>
      <c r="X107" s="43">
        <v>193</v>
      </c>
      <c r="Y107" s="43">
        <v>24</v>
      </c>
      <c r="Z107" s="66">
        <v>0.96</v>
      </c>
      <c r="AA107" s="34" t="s">
        <v>50</v>
      </c>
      <c r="AB107" s="34" t="s">
        <v>466</v>
      </c>
    </row>
    <row r="108" customHeight="1" spans="1:28">
      <c r="A108" s="34">
        <v>15</v>
      </c>
      <c r="B108" s="34" t="s">
        <v>37</v>
      </c>
      <c r="C108" s="34" t="s">
        <v>38</v>
      </c>
      <c r="D108" s="34" t="s">
        <v>498</v>
      </c>
      <c r="E108" s="34" t="s">
        <v>209</v>
      </c>
      <c r="F108" s="34" t="s">
        <v>41</v>
      </c>
      <c r="G108" s="34" t="s">
        <v>42</v>
      </c>
      <c r="H108" s="34" t="s">
        <v>439</v>
      </c>
      <c r="I108" s="34" t="s">
        <v>499</v>
      </c>
      <c r="J108" s="34" t="s">
        <v>281</v>
      </c>
      <c r="K108" s="35" t="s">
        <v>45</v>
      </c>
      <c r="L108" s="35" t="s">
        <v>46</v>
      </c>
      <c r="M108" s="65" t="s">
        <v>256</v>
      </c>
      <c r="N108" s="35" t="s">
        <v>45</v>
      </c>
      <c r="O108" s="43">
        <v>19</v>
      </c>
      <c r="P108" s="43">
        <v>19</v>
      </c>
      <c r="Q108" s="41">
        <v>0</v>
      </c>
      <c r="R108" s="41">
        <v>0</v>
      </c>
      <c r="S108" s="41">
        <v>0</v>
      </c>
      <c r="T108" s="75" t="s">
        <v>500</v>
      </c>
      <c r="U108" s="34" t="s">
        <v>501</v>
      </c>
      <c r="V108" s="43">
        <v>1</v>
      </c>
      <c r="W108" s="43">
        <v>499</v>
      </c>
      <c r="X108" s="43">
        <v>2106</v>
      </c>
      <c r="Y108" s="43">
        <v>460</v>
      </c>
      <c r="Z108" s="66">
        <v>0.96</v>
      </c>
      <c r="AA108" s="34" t="s">
        <v>50</v>
      </c>
      <c r="AB108" s="34" t="s">
        <v>466</v>
      </c>
    </row>
    <row r="109" ht="82" customHeight="1" spans="1:28">
      <c r="A109" s="34">
        <v>16</v>
      </c>
      <c r="B109" s="34" t="s">
        <v>37</v>
      </c>
      <c r="C109" s="34" t="s">
        <v>38</v>
      </c>
      <c r="D109" s="34" t="s">
        <v>502</v>
      </c>
      <c r="E109" s="34" t="s">
        <v>40</v>
      </c>
      <c r="F109" s="34" t="s">
        <v>41</v>
      </c>
      <c r="G109" s="34" t="s">
        <v>42</v>
      </c>
      <c r="H109" s="34" t="s">
        <v>439</v>
      </c>
      <c r="I109" s="34" t="s">
        <v>503</v>
      </c>
      <c r="J109" s="34" t="s">
        <v>281</v>
      </c>
      <c r="K109" s="35" t="s">
        <v>45</v>
      </c>
      <c r="L109" s="35" t="s">
        <v>46</v>
      </c>
      <c r="M109" s="50" t="s">
        <v>122</v>
      </c>
      <c r="N109" s="35" t="s">
        <v>45</v>
      </c>
      <c r="O109" s="43">
        <v>8.1</v>
      </c>
      <c r="P109" s="43">
        <v>8.1</v>
      </c>
      <c r="Q109" s="41">
        <v>0</v>
      </c>
      <c r="R109" s="41">
        <v>0</v>
      </c>
      <c r="S109" s="41">
        <v>0</v>
      </c>
      <c r="T109" s="75" t="s">
        <v>504</v>
      </c>
      <c r="U109" s="34" t="s">
        <v>505</v>
      </c>
      <c r="V109" s="43">
        <v>1</v>
      </c>
      <c r="W109" s="43">
        <v>70</v>
      </c>
      <c r="X109" s="43">
        <v>301</v>
      </c>
      <c r="Y109" s="43">
        <v>46</v>
      </c>
      <c r="Z109" s="66">
        <v>0.96</v>
      </c>
      <c r="AA109" s="34" t="s">
        <v>50</v>
      </c>
      <c r="AB109" s="34" t="s">
        <v>466</v>
      </c>
    </row>
    <row r="110" customHeight="1" spans="1:28">
      <c r="A110" s="34">
        <v>17</v>
      </c>
      <c r="B110" s="34" t="s">
        <v>37</v>
      </c>
      <c r="C110" s="34" t="s">
        <v>38</v>
      </c>
      <c r="D110" s="34" t="s">
        <v>506</v>
      </c>
      <c r="E110" s="34" t="s">
        <v>40</v>
      </c>
      <c r="F110" s="34" t="s">
        <v>41</v>
      </c>
      <c r="G110" s="34" t="s">
        <v>42</v>
      </c>
      <c r="H110" s="34" t="s">
        <v>439</v>
      </c>
      <c r="I110" s="34" t="s">
        <v>507</v>
      </c>
      <c r="J110" s="34" t="s">
        <v>281</v>
      </c>
      <c r="K110" s="35" t="s">
        <v>45</v>
      </c>
      <c r="L110" s="35" t="s">
        <v>46</v>
      </c>
      <c r="M110" s="65" t="s">
        <v>256</v>
      </c>
      <c r="N110" s="35" t="s">
        <v>45</v>
      </c>
      <c r="O110" s="43">
        <v>28</v>
      </c>
      <c r="P110" s="43">
        <v>28</v>
      </c>
      <c r="Q110" s="41">
        <v>0</v>
      </c>
      <c r="R110" s="41">
        <v>0</v>
      </c>
      <c r="S110" s="41">
        <v>0</v>
      </c>
      <c r="T110" s="75" t="s">
        <v>508</v>
      </c>
      <c r="U110" s="34" t="s">
        <v>509</v>
      </c>
      <c r="V110" s="43">
        <v>1</v>
      </c>
      <c r="W110" s="43">
        <v>70</v>
      </c>
      <c r="X110" s="43">
        <v>301</v>
      </c>
      <c r="Y110" s="43">
        <v>46</v>
      </c>
      <c r="Z110" s="66">
        <v>0.96</v>
      </c>
      <c r="AA110" s="34" t="s">
        <v>50</v>
      </c>
      <c r="AB110" s="34" t="s">
        <v>466</v>
      </c>
    </row>
    <row r="111" customHeight="1" spans="1:28">
      <c r="A111" s="34">
        <v>18</v>
      </c>
      <c r="B111" s="34" t="s">
        <v>37</v>
      </c>
      <c r="C111" s="34" t="s">
        <v>38</v>
      </c>
      <c r="D111" s="34" t="s">
        <v>510</v>
      </c>
      <c r="E111" s="34" t="s">
        <v>40</v>
      </c>
      <c r="F111" s="34" t="s">
        <v>41</v>
      </c>
      <c r="G111" s="34" t="s">
        <v>42</v>
      </c>
      <c r="H111" s="34" t="s">
        <v>439</v>
      </c>
      <c r="I111" s="34" t="s">
        <v>511</v>
      </c>
      <c r="J111" s="34" t="s">
        <v>281</v>
      </c>
      <c r="K111" s="35" t="s">
        <v>45</v>
      </c>
      <c r="L111" s="35" t="s">
        <v>46</v>
      </c>
      <c r="M111" s="65" t="s">
        <v>198</v>
      </c>
      <c r="N111" s="35" t="s">
        <v>45</v>
      </c>
      <c r="O111" s="43">
        <v>5</v>
      </c>
      <c r="P111" s="43">
        <v>5</v>
      </c>
      <c r="Q111" s="41">
        <v>0</v>
      </c>
      <c r="R111" s="41">
        <v>0</v>
      </c>
      <c r="S111" s="41">
        <v>0</v>
      </c>
      <c r="T111" s="75" t="s">
        <v>512</v>
      </c>
      <c r="U111" s="34" t="s">
        <v>513</v>
      </c>
      <c r="V111" s="43">
        <v>1</v>
      </c>
      <c r="W111" s="43">
        <v>120</v>
      </c>
      <c r="X111" s="43">
        <v>360</v>
      </c>
      <c r="Y111" s="43">
        <v>36</v>
      </c>
      <c r="Z111" s="66">
        <v>0.96</v>
      </c>
      <c r="AA111" s="34" t="s">
        <v>50</v>
      </c>
      <c r="AB111" s="34" t="s">
        <v>466</v>
      </c>
    </row>
    <row r="112" ht="116" customHeight="1" spans="1:28">
      <c r="A112" s="34">
        <v>19</v>
      </c>
      <c r="B112" s="34" t="s">
        <v>37</v>
      </c>
      <c r="C112" s="34" t="s">
        <v>38</v>
      </c>
      <c r="D112" s="34" t="s">
        <v>514</v>
      </c>
      <c r="E112" s="34" t="s">
        <v>40</v>
      </c>
      <c r="F112" s="34" t="s">
        <v>41</v>
      </c>
      <c r="G112" s="34" t="s">
        <v>42</v>
      </c>
      <c r="H112" s="34" t="s">
        <v>439</v>
      </c>
      <c r="I112" s="34" t="s">
        <v>515</v>
      </c>
      <c r="J112" s="34" t="s">
        <v>281</v>
      </c>
      <c r="K112" s="35" t="s">
        <v>45</v>
      </c>
      <c r="L112" s="35" t="s">
        <v>46</v>
      </c>
      <c r="M112" s="41" t="s">
        <v>47</v>
      </c>
      <c r="N112" s="35" t="s">
        <v>45</v>
      </c>
      <c r="O112" s="43">
        <v>43.5</v>
      </c>
      <c r="P112" s="43">
        <v>43.5</v>
      </c>
      <c r="Q112" s="41">
        <v>0</v>
      </c>
      <c r="R112" s="41">
        <v>0</v>
      </c>
      <c r="S112" s="41">
        <v>0</v>
      </c>
      <c r="T112" s="75" t="s">
        <v>516</v>
      </c>
      <c r="U112" s="34" t="s">
        <v>517</v>
      </c>
      <c r="V112" s="43">
        <v>1</v>
      </c>
      <c r="W112" s="43">
        <v>20</v>
      </c>
      <c r="X112" s="43">
        <v>79</v>
      </c>
      <c r="Y112" s="43">
        <v>12</v>
      </c>
      <c r="Z112" s="43"/>
      <c r="AA112" s="34" t="s">
        <v>50</v>
      </c>
      <c r="AB112" s="34" t="s">
        <v>466</v>
      </c>
    </row>
    <row r="113" customHeight="1" spans="1:28">
      <c r="A113" s="34">
        <v>20</v>
      </c>
      <c r="B113" s="34" t="s">
        <v>37</v>
      </c>
      <c r="C113" s="34" t="s">
        <v>38</v>
      </c>
      <c r="D113" s="34" t="s">
        <v>518</v>
      </c>
      <c r="E113" s="34" t="s">
        <v>40</v>
      </c>
      <c r="F113" s="34" t="s">
        <v>41</v>
      </c>
      <c r="G113" s="34" t="s">
        <v>42</v>
      </c>
      <c r="H113" s="34" t="s">
        <v>439</v>
      </c>
      <c r="I113" s="34" t="s">
        <v>519</v>
      </c>
      <c r="J113" s="34" t="s">
        <v>281</v>
      </c>
      <c r="K113" s="35" t="s">
        <v>45</v>
      </c>
      <c r="L113" s="35" t="s">
        <v>46</v>
      </c>
      <c r="M113" s="65" t="s">
        <v>256</v>
      </c>
      <c r="N113" s="35" t="s">
        <v>45</v>
      </c>
      <c r="O113" s="43">
        <v>6</v>
      </c>
      <c r="P113" s="43">
        <v>6</v>
      </c>
      <c r="Q113" s="41">
        <v>0</v>
      </c>
      <c r="R113" s="41">
        <v>0</v>
      </c>
      <c r="S113" s="41">
        <v>0</v>
      </c>
      <c r="T113" s="75" t="s">
        <v>520</v>
      </c>
      <c r="U113" s="34" t="s">
        <v>513</v>
      </c>
      <c r="V113" s="43">
        <v>1</v>
      </c>
      <c r="W113" s="43">
        <v>120</v>
      </c>
      <c r="X113" s="43">
        <v>360</v>
      </c>
      <c r="Y113" s="43">
        <v>36</v>
      </c>
      <c r="Z113" s="66">
        <v>0.96</v>
      </c>
      <c r="AA113" s="34" t="s">
        <v>50</v>
      </c>
      <c r="AB113" s="34" t="s">
        <v>466</v>
      </c>
    </row>
    <row r="114" customHeight="1" spans="1:28">
      <c r="A114" s="34">
        <v>21</v>
      </c>
      <c r="B114" s="41" t="s">
        <v>37</v>
      </c>
      <c r="C114" s="41" t="s">
        <v>38</v>
      </c>
      <c r="D114" s="41" t="s">
        <v>521</v>
      </c>
      <c r="E114" s="41" t="s">
        <v>40</v>
      </c>
      <c r="F114" s="34" t="s">
        <v>41</v>
      </c>
      <c r="G114" s="41" t="s">
        <v>42</v>
      </c>
      <c r="H114" s="41" t="s">
        <v>439</v>
      </c>
      <c r="I114" s="41" t="s">
        <v>522</v>
      </c>
      <c r="J114" s="41" t="s">
        <v>44</v>
      </c>
      <c r="K114" s="35" t="s">
        <v>45</v>
      </c>
      <c r="L114" s="35" t="s">
        <v>46</v>
      </c>
      <c r="M114" s="41" t="s">
        <v>47</v>
      </c>
      <c r="N114" s="35" t="s">
        <v>45</v>
      </c>
      <c r="O114" s="41">
        <v>35</v>
      </c>
      <c r="P114" s="41">
        <v>35</v>
      </c>
      <c r="Q114" s="41">
        <v>0</v>
      </c>
      <c r="R114" s="41">
        <v>0</v>
      </c>
      <c r="S114" s="41">
        <v>0</v>
      </c>
      <c r="T114" s="83" t="s">
        <v>523</v>
      </c>
      <c r="U114" s="41" t="s">
        <v>524</v>
      </c>
      <c r="V114" s="41">
        <v>1</v>
      </c>
      <c r="W114" s="41">
        <v>28</v>
      </c>
      <c r="X114" s="41">
        <v>136</v>
      </c>
      <c r="Y114" s="41">
        <v>12</v>
      </c>
      <c r="Z114" s="39">
        <v>0.97</v>
      </c>
      <c r="AA114" s="34" t="s">
        <v>50</v>
      </c>
      <c r="AB114" s="41" t="s">
        <v>525</v>
      </c>
    </row>
    <row r="115" customHeight="1" spans="1:28">
      <c r="A115" s="34">
        <v>22</v>
      </c>
      <c r="B115" s="41" t="s">
        <v>37</v>
      </c>
      <c r="C115" s="41" t="s">
        <v>38</v>
      </c>
      <c r="D115" s="41" t="s">
        <v>526</v>
      </c>
      <c r="E115" s="41" t="s">
        <v>40</v>
      </c>
      <c r="F115" s="34" t="s">
        <v>41</v>
      </c>
      <c r="G115" s="41" t="s">
        <v>42</v>
      </c>
      <c r="H115" s="41" t="s">
        <v>439</v>
      </c>
      <c r="I115" s="41" t="s">
        <v>527</v>
      </c>
      <c r="J115" s="41" t="s">
        <v>44</v>
      </c>
      <c r="K115" s="35" t="s">
        <v>45</v>
      </c>
      <c r="L115" s="35" t="s">
        <v>46</v>
      </c>
      <c r="M115" s="65" t="s">
        <v>256</v>
      </c>
      <c r="N115" s="35" t="s">
        <v>45</v>
      </c>
      <c r="O115" s="41">
        <v>12</v>
      </c>
      <c r="P115" s="41">
        <v>12</v>
      </c>
      <c r="Q115" s="41">
        <v>0</v>
      </c>
      <c r="R115" s="41">
        <v>0</v>
      </c>
      <c r="S115" s="41">
        <v>0</v>
      </c>
      <c r="T115" s="83" t="s">
        <v>528</v>
      </c>
      <c r="U115" s="41" t="s">
        <v>529</v>
      </c>
      <c r="V115" s="41">
        <v>1</v>
      </c>
      <c r="W115" s="41">
        <v>137</v>
      </c>
      <c r="X115" s="41">
        <v>426</v>
      </c>
      <c r="Y115" s="41">
        <v>11</v>
      </c>
      <c r="Z115" s="39">
        <v>0.98</v>
      </c>
      <c r="AA115" s="34" t="s">
        <v>50</v>
      </c>
      <c r="AB115" s="41" t="s">
        <v>525</v>
      </c>
    </row>
    <row r="116" customHeight="1" spans="1:28">
      <c r="A116" s="34">
        <v>23</v>
      </c>
      <c r="B116" s="41" t="s">
        <v>37</v>
      </c>
      <c r="C116" s="41" t="s">
        <v>38</v>
      </c>
      <c r="D116" s="41" t="s">
        <v>530</v>
      </c>
      <c r="E116" s="41" t="s">
        <v>40</v>
      </c>
      <c r="F116" s="34" t="s">
        <v>41</v>
      </c>
      <c r="G116" s="41" t="s">
        <v>42</v>
      </c>
      <c r="H116" s="41" t="s">
        <v>439</v>
      </c>
      <c r="I116" s="41" t="s">
        <v>531</v>
      </c>
      <c r="J116" s="41" t="s">
        <v>44</v>
      </c>
      <c r="K116" s="35" t="s">
        <v>45</v>
      </c>
      <c r="L116" s="35" t="s">
        <v>46</v>
      </c>
      <c r="M116" s="41" t="s">
        <v>47</v>
      </c>
      <c r="N116" s="35" t="s">
        <v>45</v>
      </c>
      <c r="O116" s="41">
        <v>25</v>
      </c>
      <c r="P116" s="41">
        <v>25</v>
      </c>
      <c r="Q116" s="41">
        <v>0</v>
      </c>
      <c r="R116" s="41">
        <v>0</v>
      </c>
      <c r="S116" s="41">
        <v>0</v>
      </c>
      <c r="T116" s="83" t="s">
        <v>532</v>
      </c>
      <c r="U116" s="41" t="s">
        <v>533</v>
      </c>
      <c r="V116" s="41">
        <v>1</v>
      </c>
      <c r="W116" s="41">
        <v>23</v>
      </c>
      <c r="X116" s="41">
        <v>103</v>
      </c>
      <c r="Y116" s="41">
        <v>4</v>
      </c>
      <c r="Z116" s="39">
        <v>0.97</v>
      </c>
      <c r="AA116" s="34" t="s">
        <v>50</v>
      </c>
      <c r="AB116" s="41" t="s">
        <v>525</v>
      </c>
    </row>
    <row r="117" customHeight="1" spans="1:28">
      <c r="A117" s="34">
        <v>24</v>
      </c>
      <c r="B117" s="41" t="s">
        <v>37</v>
      </c>
      <c r="C117" s="41" t="s">
        <v>38</v>
      </c>
      <c r="D117" s="41" t="s">
        <v>534</v>
      </c>
      <c r="E117" s="41" t="s">
        <v>40</v>
      </c>
      <c r="F117" s="34" t="s">
        <v>41</v>
      </c>
      <c r="G117" s="41" t="s">
        <v>42</v>
      </c>
      <c r="H117" s="41" t="s">
        <v>439</v>
      </c>
      <c r="I117" s="41" t="s">
        <v>531</v>
      </c>
      <c r="J117" s="41" t="s">
        <v>44</v>
      </c>
      <c r="K117" s="35" t="s">
        <v>45</v>
      </c>
      <c r="L117" s="35" t="s">
        <v>46</v>
      </c>
      <c r="M117" s="41" t="s">
        <v>47</v>
      </c>
      <c r="N117" s="35" t="s">
        <v>45</v>
      </c>
      <c r="O117" s="41">
        <v>24</v>
      </c>
      <c r="P117" s="41">
        <v>24</v>
      </c>
      <c r="Q117" s="41">
        <v>0</v>
      </c>
      <c r="R117" s="41">
        <v>0</v>
      </c>
      <c r="S117" s="41">
        <v>0</v>
      </c>
      <c r="T117" s="83" t="s">
        <v>535</v>
      </c>
      <c r="U117" s="41" t="s">
        <v>536</v>
      </c>
      <c r="V117" s="41">
        <v>1</v>
      </c>
      <c r="W117" s="41">
        <v>20</v>
      </c>
      <c r="X117" s="41">
        <v>92</v>
      </c>
      <c r="Y117" s="41">
        <v>5</v>
      </c>
      <c r="Z117" s="39">
        <v>0.96</v>
      </c>
      <c r="AA117" s="34" t="s">
        <v>50</v>
      </c>
      <c r="AB117" s="41" t="s">
        <v>525</v>
      </c>
    </row>
    <row r="118" customHeight="1" spans="1:28">
      <c r="A118" s="34">
        <v>25</v>
      </c>
      <c r="B118" s="41" t="s">
        <v>37</v>
      </c>
      <c r="C118" s="41" t="s">
        <v>38</v>
      </c>
      <c r="D118" s="41" t="s">
        <v>537</v>
      </c>
      <c r="E118" s="41" t="s">
        <v>40</v>
      </c>
      <c r="F118" s="34" t="s">
        <v>41</v>
      </c>
      <c r="G118" s="41" t="s">
        <v>42</v>
      </c>
      <c r="H118" s="41" t="s">
        <v>439</v>
      </c>
      <c r="I118" s="41" t="s">
        <v>531</v>
      </c>
      <c r="J118" s="41" t="s">
        <v>44</v>
      </c>
      <c r="K118" s="35" t="s">
        <v>45</v>
      </c>
      <c r="L118" s="35" t="s">
        <v>46</v>
      </c>
      <c r="M118" s="41" t="s">
        <v>47</v>
      </c>
      <c r="N118" s="35" t="s">
        <v>45</v>
      </c>
      <c r="O118" s="41">
        <v>39</v>
      </c>
      <c r="P118" s="41">
        <v>39</v>
      </c>
      <c r="Q118" s="41">
        <v>0</v>
      </c>
      <c r="R118" s="41">
        <v>0</v>
      </c>
      <c r="S118" s="41">
        <v>0</v>
      </c>
      <c r="T118" s="83" t="s">
        <v>538</v>
      </c>
      <c r="U118" s="41" t="s">
        <v>539</v>
      </c>
      <c r="V118" s="41">
        <v>2</v>
      </c>
      <c r="W118" s="41">
        <v>10</v>
      </c>
      <c r="X118" s="41">
        <v>46</v>
      </c>
      <c r="Y118" s="41">
        <v>6</v>
      </c>
      <c r="Z118" s="39">
        <v>0.98</v>
      </c>
      <c r="AA118" s="34" t="s">
        <v>50</v>
      </c>
      <c r="AB118" s="41" t="s">
        <v>525</v>
      </c>
    </row>
    <row r="119" customHeight="1" spans="1:28">
      <c r="A119" s="34">
        <v>26</v>
      </c>
      <c r="B119" s="41" t="s">
        <v>37</v>
      </c>
      <c r="C119" s="41" t="s">
        <v>38</v>
      </c>
      <c r="D119" s="41" t="s">
        <v>540</v>
      </c>
      <c r="E119" s="41" t="s">
        <v>40</v>
      </c>
      <c r="F119" s="34" t="s">
        <v>41</v>
      </c>
      <c r="G119" s="41" t="s">
        <v>42</v>
      </c>
      <c r="H119" s="41" t="s">
        <v>439</v>
      </c>
      <c r="I119" s="41" t="s">
        <v>531</v>
      </c>
      <c r="J119" s="41" t="s">
        <v>44</v>
      </c>
      <c r="K119" s="35" t="s">
        <v>45</v>
      </c>
      <c r="L119" s="35" t="s">
        <v>46</v>
      </c>
      <c r="M119" s="41" t="s">
        <v>282</v>
      </c>
      <c r="N119" s="35" t="s">
        <v>45</v>
      </c>
      <c r="O119" s="41">
        <v>39.5</v>
      </c>
      <c r="P119" s="41">
        <v>39.5</v>
      </c>
      <c r="Q119" s="41">
        <v>0</v>
      </c>
      <c r="R119" s="41">
        <v>0</v>
      </c>
      <c r="S119" s="41">
        <v>0</v>
      </c>
      <c r="T119" s="83" t="s">
        <v>541</v>
      </c>
      <c r="U119" s="41" t="s">
        <v>542</v>
      </c>
      <c r="V119" s="41">
        <v>1</v>
      </c>
      <c r="W119" s="41" t="s">
        <v>203</v>
      </c>
      <c r="X119" s="41">
        <v>137</v>
      </c>
      <c r="Y119" s="41">
        <v>3</v>
      </c>
      <c r="Z119" s="39">
        <v>0.97</v>
      </c>
      <c r="AA119" s="34" t="s">
        <v>50</v>
      </c>
      <c r="AB119" s="41" t="s">
        <v>525</v>
      </c>
    </row>
    <row r="120" customHeight="1" spans="1:28">
      <c r="A120" s="34">
        <v>27</v>
      </c>
      <c r="B120" s="41" t="s">
        <v>37</v>
      </c>
      <c r="C120" s="34" t="s">
        <v>38</v>
      </c>
      <c r="D120" s="41" t="s">
        <v>543</v>
      </c>
      <c r="E120" s="41" t="s">
        <v>40</v>
      </c>
      <c r="F120" s="34" t="s">
        <v>41</v>
      </c>
      <c r="G120" s="41" t="s">
        <v>42</v>
      </c>
      <c r="H120" s="41" t="s">
        <v>439</v>
      </c>
      <c r="I120" s="41" t="s">
        <v>544</v>
      </c>
      <c r="J120" s="41" t="s">
        <v>44</v>
      </c>
      <c r="K120" s="35" t="s">
        <v>45</v>
      </c>
      <c r="L120" s="35" t="s">
        <v>46</v>
      </c>
      <c r="M120" s="41" t="s">
        <v>47</v>
      </c>
      <c r="N120" s="35" t="s">
        <v>45</v>
      </c>
      <c r="O120" s="46">
        <v>17</v>
      </c>
      <c r="P120" s="46">
        <v>17</v>
      </c>
      <c r="Q120" s="35">
        <v>0</v>
      </c>
      <c r="R120" s="35">
        <v>0</v>
      </c>
      <c r="S120" s="34">
        <v>0</v>
      </c>
      <c r="T120" s="83" t="s">
        <v>545</v>
      </c>
      <c r="U120" s="41" t="s">
        <v>546</v>
      </c>
      <c r="V120" s="41">
        <v>1</v>
      </c>
      <c r="W120" s="41">
        <v>58</v>
      </c>
      <c r="X120" s="41">
        <v>136</v>
      </c>
      <c r="Y120" s="41">
        <v>35</v>
      </c>
      <c r="Z120" s="39">
        <v>0.98</v>
      </c>
      <c r="AA120" s="34" t="s">
        <v>50</v>
      </c>
      <c r="AB120" s="41" t="s">
        <v>547</v>
      </c>
    </row>
    <row r="121" customHeight="1" spans="1:28">
      <c r="A121" s="34">
        <v>28</v>
      </c>
      <c r="B121" s="41" t="s">
        <v>182</v>
      </c>
      <c r="C121" s="34" t="s">
        <v>38</v>
      </c>
      <c r="D121" s="34" t="s">
        <v>548</v>
      </c>
      <c r="E121" s="41" t="s">
        <v>40</v>
      </c>
      <c r="F121" s="34" t="s">
        <v>41</v>
      </c>
      <c r="G121" s="41" t="s">
        <v>42</v>
      </c>
      <c r="H121" s="41" t="s">
        <v>439</v>
      </c>
      <c r="I121" s="41" t="s">
        <v>549</v>
      </c>
      <c r="J121" s="41" t="s">
        <v>44</v>
      </c>
      <c r="K121" s="84" t="s">
        <v>184</v>
      </c>
      <c r="L121" s="84" t="s">
        <v>462</v>
      </c>
      <c r="M121" s="84" t="s">
        <v>463</v>
      </c>
      <c r="N121" s="41" t="s">
        <v>187</v>
      </c>
      <c r="O121" s="34">
        <v>50</v>
      </c>
      <c r="P121" s="34">
        <v>50</v>
      </c>
      <c r="Q121" s="34">
        <v>0</v>
      </c>
      <c r="R121" s="34">
        <v>0</v>
      </c>
      <c r="S121" s="34">
        <v>0</v>
      </c>
      <c r="T121" s="75" t="s">
        <v>550</v>
      </c>
      <c r="U121" s="34" t="s">
        <v>551</v>
      </c>
      <c r="V121" s="73">
        <v>1</v>
      </c>
      <c r="W121" s="73">
        <v>230</v>
      </c>
      <c r="X121" s="73">
        <v>800</v>
      </c>
      <c r="Y121" s="73">
        <v>70</v>
      </c>
      <c r="Z121" s="39">
        <v>0.98</v>
      </c>
      <c r="AA121" s="34" t="s">
        <v>50</v>
      </c>
      <c r="AB121" s="41" t="s">
        <v>547</v>
      </c>
    </row>
    <row r="122" customHeight="1" spans="1:28">
      <c r="A122" s="34">
        <v>29</v>
      </c>
      <c r="B122" s="41" t="s">
        <v>37</v>
      </c>
      <c r="C122" s="34" t="s">
        <v>38</v>
      </c>
      <c r="D122" s="34" t="s">
        <v>552</v>
      </c>
      <c r="E122" s="34" t="s">
        <v>40</v>
      </c>
      <c r="F122" s="34" t="s">
        <v>41</v>
      </c>
      <c r="G122" s="34" t="s">
        <v>42</v>
      </c>
      <c r="H122" s="34" t="s">
        <v>439</v>
      </c>
      <c r="I122" s="34" t="s">
        <v>549</v>
      </c>
      <c r="J122" s="41" t="s">
        <v>44</v>
      </c>
      <c r="K122" s="35" t="s">
        <v>45</v>
      </c>
      <c r="L122" s="35" t="s">
        <v>46</v>
      </c>
      <c r="M122" s="65" t="s">
        <v>256</v>
      </c>
      <c r="N122" s="35" t="s">
        <v>45</v>
      </c>
      <c r="O122" s="34">
        <v>20</v>
      </c>
      <c r="P122" s="34">
        <v>20</v>
      </c>
      <c r="Q122" s="34">
        <v>0</v>
      </c>
      <c r="R122" s="34">
        <v>0</v>
      </c>
      <c r="S122" s="34">
        <v>0</v>
      </c>
      <c r="T122" s="75" t="s">
        <v>553</v>
      </c>
      <c r="U122" s="34" t="s">
        <v>554</v>
      </c>
      <c r="V122" s="34">
        <v>1</v>
      </c>
      <c r="W122" s="34">
        <v>37</v>
      </c>
      <c r="X122" s="34">
        <v>130</v>
      </c>
      <c r="Y122" s="34">
        <v>15</v>
      </c>
      <c r="Z122" s="66">
        <v>0.98</v>
      </c>
      <c r="AA122" s="34" t="s">
        <v>50</v>
      </c>
      <c r="AB122" s="34" t="s">
        <v>547</v>
      </c>
    </row>
    <row r="123" customHeight="1" spans="1:28">
      <c r="A123" s="34">
        <v>30</v>
      </c>
      <c r="B123" s="34" t="s">
        <v>37</v>
      </c>
      <c r="C123" s="34" t="s">
        <v>38</v>
      </c>
      <c r="D123" s="34" t="s">
        <v>555</v>
      </c>
      <c r="E123" s="34" t="s">
        <v>40</v>
      </c>
      <c r="F123" s="34" t="s">
        <v>41</v>
      </c>
      <c r="G123" s="34" t="s">
        <v>42</v>
      </c>
      <c r="H123" s="34" t="s">
        <v>439</v>
      </c>
      <c r="I123" s="34" t="s">
        <v>549</v>
      </c>
      <c r="J123" s="41" t="s">
        <v>44</v>
      </c>
      <c r="K123" s="35" t="s">
        <v>45</v>
      </c>
      <c r="L123" s="35" t="s">
        <v>46</v>
      </c>
      <c r="M123" s="41" t="s">
        <v>282</v>
      </c>
      <c r="N123" s="35" t="s">
        <v>45</v>
      </c>
      <c r="O123" s="34">
        <v>5.1</v>
      </c>
      <c r="P123" s="34">
        <v>5.1</v>
      </c>
      <c r="Q123" s="34">
        <v>0</v>
      </c>
      <c r="R123" s="34">
        <v>0</v>
      </c>
      <c r="S123" s="34">
        <v>0</v>
      </c>
      <c r="T123" s="75" t="s">
        <v>556</v>
      </c>
      <c r="U123" s="34" t="s">
        <v>557</v>
      </c>
      <c r="V123" s="34">
        <v>1</v>
      </c>
      <c r="W123" s="34">
        <v>5</v>
      </c>
      <c r="X123" s="34">
        <v>20</v>
      </c>
      <c r="Y123" s="34">
        <v>1</v>
      </c>
      <c r="Z123" s="66">
        <v>0.96</v>
      </c>
      <c r="AA123" s="34" t="s">
        <v>50</v>
      </c>
      <c r="AB123" s="34" t="s">
        <v>547</v>
      </c>
    </row>
    <row r="124" customHeight="1" spans="1:28">
      <c r="A124" s="34">
        <v>31</v>
      </c>
      <c r="B124" s="34" t="s">
        <v>37</v>
      </c>
      <c r="C124" s="34" t="s">
        <v>38</v>
      </c>
      <c r="D124" s="34" t="s">
        <v>558</v>
      </c>
      <c r="E124" s="34" t="s">
        <v>40</v>
      </c>
      <c r="F124" s="34" t="s">
        <v>41</v>
      </c>
      <c r="G124" s="34" t="s">
        <v>42</v>
      </c>
      <c r="H124" s="34" t="s">
        <v>439</v>
      </c>
      <c r="I124" s="34" t="s">
        <v>549</v>
      </c>
      <c r="J124" s="41" t="s">
        <v>44</v>
      </c>
      <c r="K124" s="35" t="s">
        <v>45</v>
      </c>
      <c r="L124" s="35" t="s">
        <v>46</v>
      </c>
      <c r="M124" s="41" t="s">
        <v>282</v>
      </c>
      <c r="N124" s="35" t="s">
        <v>45</v>
      </c>
      <c r="O124" s="34">
        <v>26</v>
      </c>
      <c r="P124" s="34">
        <v>26</v>
      </c>
      <c r="Q124" s="34">
        <v>0</v>
      </c>
      <c r="R124" s="34">
        <v>0</v>
      </c>
      <c r="S124" s="34">
        <v>0</v>
      </c>
      <c r="T124" s="75" t="s">
        <v>559</v>
      </c>
      <c r="U124" s="34" t="s">
        <v>560</v>
      </c>
      <c r="V124" s="34">
        <v>1</v>
      </c>
      <c r="W124" s="34">
        <v>270</v>
      </c>
      <c r="X124" s="34">
        <v>960</v>
      </c>
      <c r="Y124" s="34">
        <v>13</v>
      </c>
      <c r="Z124" s="66">
        <v>0.96</v>
      </c>
      <c r="AA124" s="34" t="s">
        <v>50</v>
      </c>
      <c r="AB124" s="34" t="s">
        <v>547</v>
      </c>
    </row>
    <row r="125" customHeight="1" spans="1:28">
      <c r="A125" s="34">
        <v>32</v>
      </c>
      <c r="B125" s="34" t="s">
        <v>37</v>
      </c>
      <c r="C125" s="34" t="s">
        <v>38</v>
      </c>
      <c r="D125" s="34" t="s">
        <v>561</v>
      </c>
      <c r="E125" s="34" t="s">
        <v>40</v>
      </c>
      <c r="F125" s="34" t="s">
        <v>41</v>
      </c>
      <c r="G125" s="34" t="s">
        <v>42</v>
      </c>
      <c r="H125" s="34" t="s">
        <v>439</v>
      </c>
      <c r="I125" s="34" t="s">
        <v>549</v>
      </c>
      <c r="J125" s="41" t="s">
        <v>44</v>
      </c>
      <c r="K125" s="35" t="s">
        <v>45</v>
      </c>
      <c r="L125" s="35" t="s">
        <v>46</v>
      </c>
      <c r="M125" s="34" t="s">
        <v>47</v>
      </c>
      <c r="N125" s="35" t="s">
        <v>45</v>
      </c>
      <c r="O125" s="34">
        <v>27</v>
      </c>
      <c r="P125" s="34">
        <v>27</v>
      </c>
      <c r="Q125" s="34">
        <v>0</v>
      </c>
      <c r="R125" s="34">
        <v>0</v>
      </c>
      <c r="S125" s="34">
        <v>0</v>
      </c>
      <c r="T125" s="75" t="s">
        <v>562</v>
      </c>
      <c r="U125" s="34" t="s">
        <v>560</v>
      </c>
      <c r="V125" s="34">
        <v>1</v>
      </c>
      <c r="W125" s="34">
        <v>98</v>
      </c>
      <c r="X125" s="34">
        <v>410</v>
      </c>
      <c r="Y125" s="34">
        <v>15</v>
      </c>
      <c r="Z125" s="66">
        <v>0.96</v>
      </c>
      <c r="AA125" s="34" t="s">
        <v>50</v>
      </c>
      <c r="AB125" s="34" t="s">
        <v>547</v>
      </c>
    </row>
    <row r="126" customHeight="1" spans="1:28">
      <c r="A126" s="34">
        <v>33</v>
      </c>
      <c r="B126" s="34" t="s">
        <v>37</v>
      </c>
      <c r="C126" s="34" t="s">
        <v>38</v>
      </c>
      <c r="D126" s="34" t="s">
        <v>563</v>
      </c>
      <c r="E126" s="34" t="s">
        <v>40</v>
      </c>
      <c r="F126" s="34" t="s">
        <v>41</v>
      </c>
      <c r="G126" s="34" t="s">
        <v>42</v>
      </c>
      <c r="H126" s="34" t="s">
        <v>439</v>
      </c>
      <c r="I126" s="34" t="s">
        <v>549</v>
      </c>
      <c r="J126" s="41" t="s">
        <v>44</v>
      </c>
      <c r="K126" s="35" t="s">
        <v>45</v>
      </c>
      <c r="L126" s="35" t="s">
        <v>46</v>
      </c>
      <c r="M126" s="65" t="s">
        <v>256</v>
      </c>
      <c r="N126" s="35" t="s">
        <v>45</v>
      </c>
      <c r="O126" s="34">
        <v>3</v>
      </c>
      <c r="P126" s="34">
        <v>3</v>
      </c>
      <c r="Q126" s="34">
        <v>0</v>
      </c>
      <c r="R126" s="34">
        <v>0</v>
      </c>
      <c r="S126" s="34">
        <v>0</v>
      </c>
      <c r="T126" s="75" t="s">
        <v>564</v>
      </c>
      <c r="U126" s="34" t="s">
        <v>560</v>
      </c>
      <c r="V126" s="34">
        <v>1</v>
      </c>
      <c r="W126" s="34">
        <v>98</v>
      </c>
      <c r="X126" s="34">
        <v>410</v>
      </c>
      <c r="Y126" s="34">
        <v>15</v>
      </c>
      <c r="Z126" s="66">
        <v>0.96</v>
      </c>
      <c r="AA126" s="34" t="s">
        <v>50</v>
      </c>
      <c r="AB126" s="34" t="s">
        <v>547</v>
      </c>
    </row>
    <row r="127" customHeight="1" spans="1:28">
      <c r="A127" s="34">
        <v>34</v>
      </c>
      <c r="B127" s="34" t="s">
        <v>37</v>
      </c>
      <c r="C127" s="34" t="s">
        <v>38</v>
      </c>
      <c r="D127" s="34" t="s">
        <v>565</v>
      </c>
      <c r="E127" s="34" t="s">
        <v>40</v>
      </c>
      <c r="F127" s="34" t="s">
        <v>41</v>
      </c>
      <c r="G127" s="34" t="s">
        <v>42</v>
      </c>
      <c r="H127" s="34" t="s">
        <v>439</v>
      </c>
      <c r="I127" s="34" t="s">
        <v>549</v>
      </c>
      <c r="J127" s="41" t="s">
        <v>44</v>
      </c>
      <c r="K127" s="35" t="s">
        <v>45</v>
      </c>
      <c r="L127" s="35" t="s">
        <v>46</v>
      </c>
      <c r="M127" s="34" t="s">
        <v>47</v>
      </c>
      <c r="N127" s="35" t="s">
        <v>45</v>
      </c>
      <c r="O127" s="34">
        <v>26</v>
      </c>
      <c r="P127" s="34">
        <v>26</v>
      </c>
      <c r="Q127" s="34">
        <v>0</v>
      </c>
      <c r="R127" s="34">
        <v>0</v>
      </c>
      <c r="S127" s="34">
        <v>0</v>
      </c>
      <c r="T127" s="75" t="s">
        <v>566</v>
      </c>
      <c r="U127" s="34" t="s">
        <v>567</v>
      </c>
      <c r="V127" s="34">
        <v>1</v>
      </c>
      <c r="W127" s="34">
        <v>180</v>
      </c>
      <c r="X127" s="34">
        <v>860</v>
      </c>
      <c r="Y127" s="34">
        <v>46</v>
      </c>
      <c r="Z127" s="66">
        <v>0.96</v>
      </c>
      <c r="AA127" s="34" t="s">
        <v>50</v>
      </c>
      <c r="AB127" s="34" t="s">
        <v>547</v>
      </c>
    </row>
    <row r="128" customHeight="1" spans="1:28">
      <c r="A128" s="34">
        <v>35</v>
      </c>
      <c r="B128" s="34" t="s">
        <v>37</v>
      </c>
      <c r="C128" s="34" t="s">
        <v>38</v>
      </c>
      <c r="D128" s="34" t="s">
        <v>568</v>
      </c>
      <c r="E128" s="34" t="s">
        <v>40</v>
      </c>
      <c r="F128" s="34" t="s">
        <v>41</v>
      </c>
      <c r="G128" s="34" t="s">
        <v>42</v>
      </c>
      <c r="H128" s="34" t="s">
        <v>439</v>
      </c>
      <c r="I128" s="34" t="s">
        <v>569</v>
      </c>
      <c r="J128" s="41" t="s">
        <v>44</v>
      </c>
      <c r="K128" s="35" t="s">
        <v>45</v>
      </c>
      <c r="L128" s="35" t="s">
        <v>46</v>
      </c>
      <c r="M128" s="34" t="s">
        <v>122</v>
      </c>
      <c r="N128" s="35" t="s">
        <v>45</v>
      </c>
      <c r="O128" s="34">
        <v>12.5</v>
      </c>
      <c r="P128" s="34">
        <v>12.5</v>
      </c>
      <c r="Q128" s="34">
        <v>0</v>
      </c>
      <c r="R128" s="34">
        <v>0</v>
      </c>
      <c r="S128" s="34">
        <v>0</v>
      </c>
      <c r="T128" s="75" t="s">
        <v>570</v>
      </c>
      <c r="U128" s="34" t="s">
        <v>571</v>
      </c>
      <c r="V128" s="34">
        <v>1</v>
      </c>
      <c r="W128" s="34">
        <v>2</v>
      </c>
      <c r="X128" s="34">
        <v>8</v>
      </c>
      <c r="Y128" s="34">
        <v>2</v>
      </c>
      <c r="Z128" s="66">
        <v>0.98</v>
      </c>
      <c r="AA128" s="34" t="s">
        <v>50</v>
      </c>
      <c r="AB128" s="34" t="s">
        <v>547</v>
      </c>
    </row>
    <row r="129" ht="96" customHeight="1" spans="1:28">
      <c r="A129" s="34">
        <v>36</v>
      </c>
      <c r="B129" s="78" t="s">
        <v>37</v>
      </c>
      <c r="C129" s="34" t="s">
        <v>38</v>
      </c>
      <c r="D129" s="34" t="s">
        <v>572</v>
      </c>
      <c r="E129" s="34" t="s">
        <v>40</v>
      </c>
      <c r="F129" s="34" t="s">
        <v>41</v>
      </c>
      <c r="G129" s="34" t="s">
        <v>42</v>
      </c>
      <c r="H129" s="34" t="s">
        <v>439</v>
      </c>
      <c r="I129" s="34" t="s">
        <v>573</v>
      </c>
      <c r="J129" s="34" t="s">
        <v>170</v>
      </c>
      <c r="K129" s="35" t="s">
        <v>45</v>
      </c>
      <c r="L129" s="35" t="s">
        <v>46</v>
      </c>
      <c r="M129" s="84" t="s">
        <v>282</v>
      </c>
      <c r="N129" s="35" t="s">
        <v>45</v>
      </c>
      <c r="O129" s="34">
        <v>39</v>
      </c>
      <c r="P129" s="34">
        <v>39</v>
      </c>
      <c r="Q129" s="34">
        <v>0</v>
      </c>
      <c r="R129" s="34">
        <v>0</v>
      </c>
      <c r="S129" s="34">
        <v>0</v>
      </c>
      <c r="T129" s="75" t="s">
        <v>574</v>
      </c>
      <c r="U129" s="34" t="s">
        <v>575</v>
      </c>
      <c r="V129" s="34">
        <v>1</v>
      </c>
      <c r="W129" s="34">
        <v>230</v>
      </c>
      <c r="X129" s="34">
        <v>765</v>
      </c>
      <c r="Y129" s="34">
        <v>37</v>
      </c>
      <c r="Z129" s="66">
        <v>0.97</v>
      </c>
      <c r="AA129" s="34" t="s">
        <v>50</v>
      </c>
      <c r="AB129" s="34" t="s">
        <v>576</v>
      </c>
    </row>
    <row r="130" customHeight="1" spans="1:28">
      <c r="A130" s="34">
        <v>37</v>
      </c>
      <c r="B130" s="34" t="s">
        <v>37</v>
      </c>
      <c r="C130" s="34" t="s">
        <v>38</v>
      </c>
      <c r="D130" s="41" t="s">
        <v>577</v>
      </c>
      <c r="E130" s="41" t="s">
        <v>40</v>
      </c>
      <c r="F130" s="34" t="s">
        <v>41</v>
      </c>
      <c r="G130" s="41" t="s">
        <v>42</v>
      </c>
      <c r="H130" s="41" t="s">
        <v>439</v>
      </c>
      <c r="I130" s="41" t="s">
        <v>578</v>
      </c>
      <c r="J130" s="41" t="s">
        <v>170</v>
      </c>
      <c r="K130" s="35" t="s">
        <v>45</v>
      </c>
      <c r="L130" s="35" t="s">
        <v>46</v>
      </c>
      <c r="M130" s="41" t="s">
        <v>47</v>
      </c>
      <c r="N130" s="35" t="s">
        <v>45</v>
      </c>
      <c r="O130" s="41">
        <v>43</v>
      </c>
      <c r="P130" s="41">
        <v>43</v>
      </c>
      <c r="Q130" s="41">
        <v>0</v>
      </c>
      <c r="R130" s="41">
        <v>0</v>
      </c>
      <c r="S130" s="41">
        <v>0</v>
      </c>
      <c r="T130" s="83" t="s">
        <v>579</v>
      </c>
      <c r="U130" s="41" t="s">
        <v>580</v>
      </c>
      <c r="V130" s="41">
        <v>1</v>
      </c>
      <c r="W130" s="41">
        <v>79</v>
      </c>
      <c r="X130" s="41">
        <v>327</v>
      </c>
      <c r="Y130" s="41">
        <v>17</v>
      </c>
      <c r="Z130" s="39">
        <v>0.97</v>
      </c>
      <c r="AA130" s="34" t="s">
        <v>50</v>
      </c>
      <c r="AB130" s="41" t="s">
        <v>576</v>
      </c>
    </row>
    <row r="131" customHeight="1" spans="1:28">
      <c r="A131" s="34">
        <v>38</v>
      </c>
      <c r="B131" s="34" t="s">
        <v>37</v>
      </c>
      <c r="C131" s="34" t="s">
        <v>38</v>
      </c>
      <c r="D131" s="41" t="s">
        <v>581</v>
      </c>
      <c r="E131" s="41" t="s">
        <v>40</v>
      </c>
      <c r="F131" s="34" t="s">
        <v>41</v>
      </c>
      <c r="G131" s="41" t="s">
        <v>42</v>
      </c>
      <c r="H131" s="41" t="s">
        <v>439</v>
      </c>
      <c r="I131" s="41" t="s">
        <v>582</v>
      </c>
      <c r="J131" s="41" t="s">
        <v>170</v>
      </c>
      <c r="K131" s="35" t="s">
        <v>45</v>
      </c>
      <c r="L131" s="35" t="s">
        <v>46</v>
      </c>
      <c r="M131" s="41" t="s">
        <v>490</v>
      </c>
      <c r="N131" s="35" t="s">
        <v>45</v>
      </c>
      <c r="O131" s="41">
        <v>14</v>
      </c>
      <c r="P131" s="41">
        <v>14</v>
      </c>
      <c r="Q131" s="41">
        <v>0</v>
      </c>
      <c r="R131" s="41">
        <v>0</v>
      </c>
      <c r="S131" s="41">
        <v>0</v>
      </c>
      <c r="T131" s="83" t="s">
        <v>583</v>
      </c>
      <c r="U131" s="41" t="s">
        <v>584</v>
      </c>
      <c r="V131" s="41">
        <v>1</v>
      </c>
      <c r="W131" s="41">
        <v>426</v>
      </c>
      <c r="X131" s="41">
        <v>1776</v>
      </c>
      <c r="Y131" s="41">
        <v>92</v>
      </c>
      <c r="Z131" s="39">
        <v>0.97</v>
      </c>
      <c r="AA131" s="34" t="s">
        <v>50</v>
      </c>
      <c r="AB131" s="41" t="s">
        <v>576</v>
      </c>
    </row>
    <row r="132" customHeight="1" spans="1:28">
      <c r="A132" s="34">
        <v>39</v>
      </c>
      <c r="B132" s="34" t="s">
        <v>37</v>
      </c>
      <c r="C132" s="34" t="s">
        <v>38</v>
      </c>
      <c r="D132" s="34" t="s">
        <v>585</v>
      </c>
      <c r="E132" s="41" t="s">
        <v>40</v>
      </c>
      <c r="F132" s="34" t="s">
        <v>41</v>
      </c>
      <c r="G132" s="41" t="s">
        <v>42</v>
      </c>
      <c r="H132" s="41" t="s">
        <v>439</v>
      </c>
      <c r="I132" s="41" t="s">
        <v>586</v>
      </c>
      <c r="J132" s="41" t="s">
        <v>170</v>
      </c>
      <c r="K132" s="35" t="s">
        <v>45</v>
      </c>
      <c r="L132" s="35" t="s">
        <v>46</v>
      </c>
      <c r="M132" s="34" t="s">
        <v>47</v>
      </c>
      <c r="N132" s="35" t="s">
        <v>45</v>
      </c>
      <c r="O132" s="41">
        <v>19</v>
      </c>
      <c r="P132" s="41">
        <v>19</v>
      </c>
      <c r="Q132" s="41">
        <v>0</v>
      </c>
      <c r="R132" s="41">
        <v>0</v>
      </c>
      <c r="S132" s="41">
        <f>500*287+300*155</f>
        <v>190000</v>
      </c>
      <c r="T132" s="75" t="s">
        <v>587</v>
      </c>
      <c r="U132" s="41" t="s">
        <v>588</v>
      </c>
      <c r="V132" s="41">
        <v>1</v>
      </c>
      <c r="W132" s="41">
        <v>68</v>
      </c>
      <c r="X132" s="41">
        <v>241</v>
      </c>
      <c r="Y132" s="41">
        <v>40</v>
      </c>
      <c r="Z132" s="39">
        <v>0.97</v>
      </c>
      <c r="AA132" s="34" t="s">
        <v>50</v>
      </c>
      <c r="AB132" s="41" t="s">
        <v>576</v>
      </c>
    </row>
    <row r="133" customHeight="1" spans="1:28">
      <c r="A133" s="34">
        <v>40</v>
      </c>
      <c r="B133" s="34" t="s">
        <v>37</v>
      </c>
      <c r="C133" s="34" t="s">
        <v>38</v>
      </c>
      <c r="D133" s="34" t="s">
        <v>589</v>
      </c>
      <c r="E133" s="41" t="s">
        <v>40</v>
      </c>
      <c r="F133" s="34" t="s">
        <v>41</v>
      </c>
      <c r="G133" s="41" t="s">
        <v>42</v>
      </c>
      <c r="H133" s="41" t="s">
        <v>439</v>
      </c>
      <c r="I133" s="41" t="s">
        <v>590</v>
      </c>
      <c r="J133" s="41" t="s">
        <v>170</v>
      </c>
      <c r="K133" s="35" t="s">
        <v>45</v>
      </c>
      <c r="L133" s="35" t="s">
        <v>46</v>
      </c>
      <c r="M133" s="34" t="s">
        <v>47</v>
      </c>
      <c r="N133" s="35" t="s">
        <v>45</v>
      </c>
      <c r="O133" s="41">
        <v>9.4</v>
      </c>
      <c r="P133" s="41">
        <v>9.4</v>
      </c>
      <c r="Q133" s="41">
        <v>0</v>
      </c>
      <c r="R133" s="41">
        <v>0</v>
      </c>
      <c r="S133" s="41">
        <f>155*400+130*50+160*155</f>
        <v>93300</v>
      </c>
      <c r="T133" s="83" t="s">
        <v>591</v>
      </c>
      <c r="U133" s="41" t="s">
        <v>592</v>
      </c>
      <c r="V133" s="41">
        <v>1</v>
      </c>
      <c r="W133" s="16">
        <v>72</v>
      </c>
      <c r="X133" s="41">
        <v>270</v>
      </c>
      <c r="Y133" s="41">
        <v>32</v>
      </c>
      <c r="Z133" s="39">
        <v>0.97</v>
      </c>
      <c r="AA133" s="34" t="s">
        <v>50</v>
      </c>
      <c r="AB133" s="41" t="s">
        <v>576</v>
      </c>
    </row>
    <row r="134" customHeight="1" spans="1:28">
      <c r="A134" s="34">
        <v>41</v>
      </c>
      <c r="B134" s="41" t="s">
        <v>182</v>
      </c>
      <c r="C134" s="34" t="s">
        <v>38</v>
      </c>
      <c r="D134" s="41" t="s">
        <v>593</v>
      </c>
      <c r="E134" s="41" t="s">
        <v>40</v>
      </c>
      <c r="F134" s="34" t="s">
        <v>41</v>
      </c>
      <c r="G134" s="41" t="s">
        <v>42</v>
      </c>
      <c r="H134" s="41" t="s">
        <v>439</v>
      </c>
      <c r="I134" s="41" t="s">
        <v>594</v>
      </c>
      <c r="J134" s="41" t="s">
        <v>170</v>
      </c>
      <c r="K134" s="41" t="s">
        <v>184</v>
      </c>
      <c r="L134" s="41" t="s">
        <v>462</v>
      </c>
      <c r="M134" s="41" t="s">
        <v>463</v>
      </c>
      <c r="N134" s="41" t="s">
        <v>187</v>
      </c>
      <c r="O134" s="41">
        <v>50</v>
      </c>
      <c r="P134" s="41">
        <v>50</v>
      </c>
      <c r="Q134" s="41">
        <v>0</v>
      </c>
      <c r="R134" s="41">
        <v>0</v>
      </c>
      <c r="S134" s="41">
        <v>0</v>
      </c>
      <c r="T134" s="83" t="s">
        <v>595</v>
      </c>
      <c r="U134" s="41" t="s">
        <v>596</v>
      </c>
      <c r="V134" s="41">
        <v>1</v>
      </c>
      <c r="W134" s="41">
        <v>260</v>
      </c>
      <c r="X134" s="41">
        <v>1056</v>
      </c>
      <c r="Y134" s="41">
        <v>260</v>
      </c>
      <c r="Z134" s="39">
        <v>0.97</v>
      </c>
      <c r="AA134" s="41" t="s">
        <v>597</v>
      </c>
      <c r="AB134" s="41" t="s">
        <v>576</v>
      </c>
    </row>
    <row r="135" customHeight="1" spans="1:28">
      <c r="A135" s="34">
        <v>42</v>
      </c>
      <c r="B135" s="78" t="s">
        <v>37</v>
      </c>
      <c r="C135" s="34" t="s">
        <v>38</v>
      </c>
      <c r="D135" s="41" t="s">
        <v>598</v>
      </c>
      <c r="E135" s="41" t="s">
        <v>40</v>
      </c>
      <c r="F135" s="34" t="s">
        <v>41</v>
      </c>
      <c r="G135" s="41" t="s">
        <v>42</v>
      </c>
      <c r="H135" s="41" t="s">
        <v>439</v>
      </c>
      <c r="I135" s="41" t="s">
        <v>599</v>
      </c>
      <c r="J135" s="41" t="s">
        <v>44</v>
      </c>
      <c r="K135" s="35" t="s">
        <v>45</v>
      </c>
      <c r="L135" s="35" t="s">
        <v>46</v>
      </c>
      <c r="M135" s="46" t="s">
        <v>282</v>
      </c>
      <c r="N135" s="35" t="s">
        <v>45</v>
      </c>
      <c r="O135" s="41">
        <v>28</v>
      </c>
      <c r="P135" s="41">
        <v>28</v>
      </c>
      <c r="Q135" s="41">
        <v>0</v>
      </c>
      <c r="R135" s="41">
        <v>0</v>
      </c>
      <c r="S135" s="41">
        <v>0</v>
      </c>
      <c r="T135" s="83" t="s">
        <v>600</v>
      </c>
      <c r="U135" s="41" t="s">
        <v>601</v>
      </c>
      <c r="V135" s="41">
        <v>1</v>
      </c>
      <c r="W135" s="41">
        <f>54+39</f>
        <v>93</v>
      </c>
      <c r="X135" s="41">
        <f>217+173</f>
        <v>390</v>
      </c>
      <c r="Y135" s="41">
        <f>38+36</f>
        <v>74</v>
      </c>
      <c r="Z135" s="39">
        <v>0.98</v>
      </c>
      <c r="AA135" s="41" t="s">
        <v>136</v>
      </c>
      <c r="AB135" s="34" t="s">
        <v>602</v>
      </c>
    </row>
    <row r="136" customHeight="1" spans="1:28">
      <c r="A136" s="34">
        <v>43</v>
      </c>
      <c r="B136" s="78" t="s">
        <v>37</v>
      </c>
      <c r="C136" s="34" t="s">
        <v>38</v>
      </c>
      <c r="D136" s="41" t="s">
        <v>603</v>
      </c>
      <c r="E136" s="41" t="s">
        <v>40</v>
      </c>
      <c r="F136" s="34" t="s">
        <v>41</v>
      </c>
      <c r="G136" s="41" t="s">
        <v>42</v>
      </c>
      <c r="H136" s="41" t="s">
        <v>439</v>
      </c>
      <c r="I136" s="41" t="s">
        <v>599</v>
      </c>
      <c r="J136" s="41" t="s">
        <v>44</v>
      </c>
      <c r="K136" s="35" t="s">
        <v>45</v>
      </c>
      <c r="L136" s="35" t="s">
        <v>46</v>
      </c>
      <c r="M136" s="46" t="s">
        <v>282</v>
      </c>
      <c r="N136" s="35" t="s">
        <v>45</v>
      </c>
      <c r="O136" s="41">
        <v>40</v>
      </c>
      <c r="P136" s="41">
        <v>40</v>
      </c>
      <c r="Q136" s="41">
        <v>0</v>
      </c>
      <c r="R136" s="41">
        <v>0</v>
      </c>
      <c r="S136" s="41">
        <v>0</v>
      </c>
      <c r="T136" s="83" t="s">
        <v>604</v>
      </c>
      <c r="U136" s="41" t="s">
        <v>605</v>
      </c>
      <c r="V136" s="41">
        <v>1</v>
      </c>
      <c r="W136" s="41">
        <v>54</v>
      </c>
      <c r="X136" s="41">
        <v>217</v>
      </c>
      <c r="Y136" s="41">
        <v>38</v>
      </c>
      <c r="Z136" s="39">
        <v>0.98</v>
      </c>
      <c r="AA136" s="41" t="s">
        <v>136</v>
      </c>
      <c r="AB136" s="34" t="s">
        <v>602</v>
      </c>
    </row>
    <row r="137" customHeight="1" spans="1:28">
      <c r="A137" s="34">
        <v>44</v>
      </c>
      <c r="B137" s="41" t="s">
        <v>182</v>
      </c>
      <c r="C137" s="34" t="s">
        <v>38</v>
      </c>
      <c r="D137" s="41" t="s">
        <v>606</v>
      </c>
      <c r="E137" s="41" t="s">
        <v>40</v>
      </c>
      <c r="F137" s="34" t="s">
        <v>41</v>
      </c>
      <c r="G137" s="41" t="s">
        <v>42</v>
      </c>
      <c r="H137" s="41" t="s">
        <v>439</v>
      </c>
      <c r="I137" s="41" t="s">
        <v>599</v>
      </c>
      <c r="J137" s="41" t="s">
        <v>44</v>
      </c>
      <c r="K137" s="46" t="s">
        <v>184</v>
      </c>
      <c r="L137" s="46" t="s">
        <v>462</v>
      </c>
      <c r="M137" s="46" t="s">
        <v>463</v>
      </c>
      <c r="N137" s="41" t="s">
        <v>187</v>
      </c>
      <c r="O137" s="41">
        <v>50</v>
      </c>
      <c r="P137" s="41">
        <v>50</v>
      </c>
      <c r="Q137" s="41">
        <v>0</v>
      </c>
      <c r="R137" s="41">
        <v>0</v>
      </c>
      <c r="S137" s="41">
        <v>0</v>
      </c>
      <c r="T137" s="83" t="s">
        <v>607</v>
      </c>
      <c r="U137" s="41" t="s">
        <v>608</v>
      </c>
      <c r="V137" s="41">
        <v>1</v>
      </c>
      <c r="W137" s="41">
        <v>580</v>
      </c>
      <c r="X137" s="41">
        <v>2274</v>
      </c>
      <c r="Y137" s="41">
        <v>377</v>
      </c>
      <c r="Z137" s="39">
        <v>0.98</v>
      </c>
      <c r="AA137" s="41" t="s">
        <v>597</v>
      </c>
      <c r="AB137" s="34" t="s">
        <v>602</v>
      </c>
    </row>
    <row r="138" customHeight="1" spans="1:28">
      <c r="A138" s="34">
        <v>45</v>
      </c>
      <c r="B138" s="78" t="s">
        <v>37</v>
      </c>
      <c r="C138" s="34" t="s">
        <v>38</v>
      </c>
      <c r="D138" s="41" t="s">
        <v>609</v>
      </c>
      <c r="E138" s="41" t="s">
        <v>40</v>
      </c>
      <c r="F138" s="34" t="s">
        <v>41</v>
      </c>
      <c r="G138" s="41" t="s">
        <v>42</v>
      </c>
      <c r="H138" s="41" t="s">
        <v>439</v>
      </c>
      <c r="I138" s="41" t="s">
        <v>610</v>
      </c>
      <c r="J138" s="41" t="s">
        <v>44</v>
      </c>
      <c r="K138" s="35" t="s">
        <v>45</v>
      </c>
      <c r="L138" s="35" t="s">
        <v>46</v>
      </c>
      <c r="M138" s="46" t="s">
        <v>122</v>
      </c>
      <c r="N138" s="35" t="s">
        <v>45</v>
      </c>
      <c r="O138" s="41">
        <v>33.4</v>
      </c>
      <c r="P138" s="41">
        <v>33.4</v>
      </c>
      <c r="Q138" s="41">
        <v>0</v>
      </c>
      <c r="R138" s="41">
        <v>0</v>
      </c>
      <c r="S138" s="41">
        <v>0</v>
      </c>
      <c r="T138" s="83" t="s">
        <v>611</v>
      </c>
      <c r="U138" s="41" t="s">
        <v>612</v>
      </c>
      <c r="V138" s="41">
        <v>1</v>
      </c>
      <c r="W138" s="41">
        <v>583</v>
      </c>
      <c r="X138" s="41">
        <v>2263</v>
      </c>
      <c r="Y138" s="41">
        <v>394</v>
      </c>
      <c r="Z138" s="39">
        <v>0.98</v>
      </c>
      <c r="AA138" s="34" t="s">
        <v>50</v>
      </c>
      <c r="AB138" s="34" t="s">
        <v>602</v>
      </c>
    </row>
    <row r="139" customHeight="1" spans="1:28">
      <c r="A139" s="34">
        <v>46</v>
      </c>
      <c r="B139" s="41" t="s">
        <v>37</v>
      </c>
      <c r="C139" s="34" t="s">
        <v>38</v>
      </c>
      <c r="D139" s="41" t="s">
        <v>613</v>
      </c>
      <c r="E139" s="41" t="s">
        <v>40</v>
      </c>
      <c r="F139" s="34" t="s">
        <v>41</v>
      </c>
      <c r="G139" s="41" t="s">
        <v>42</v>
      </c>
      <c r="H139" s="41" t="s">
        <v>439</v>
      </c>
      <c r="I139" s="41" t="s">
        <v>599</v>
      </c>
      <c r="J139" s="41" t="s">
        <v>44</v>
      </c>
      <c r="K139" s="35" t="s">
        <v>45</v>
      </c>
      <c r="L139" s="35" t="s">
        <v>46</v>
      </c>
      <c r="M139" s="41" t="s">
        <v>47</v>
      </c>
      <c r="N139" s="35" t="s">
        <v>45</v>
      </c>
      <c r="O139" s="41">
        <v>17</v>
      </c>
      <c r="P139" s="41">
        <v>17</v>
      </c>
      <c r="Q139" s="41">
        <v>0</v>
      </c>
      <c r="R139" s="41">
        <v>0</v>
      </c>
      <c r="S139" s="41">
        <v>0</v>
      </c>
      <c r="T139" s="83" t="s">
        <v>614</v>
      </c>
      <c r="U139" s="41" t="s">
        <v>615</v>
      </c>
      <c r="V139" s="41">
        <v>1</v>
      </c>
      <c r="W139" s="41">
        <v>583</v>
      </c>
      <c r="X139" s="41">
        <v>2263</v>
      </c>
      <c r="Y139" s="41">
        <v>394</v>
      </c>
      <c r="Z139" s="39">
        <v>0.98</v>
      </c>
      <c r="AA139" s="34" t="s">
        <v>50</v>
      </c>
      <c r="AB139" s="34" t="s">
        <v>602</v>
      </c>
    </row>
    <row r="140" customHeight="1" spans="1:28">
      <c r="A140" s="34">
        <v>47</v>
      </c>
      <c r="B140" s="41" t="s">
        <v>37</v>
      </c>
      <c r="C140" s="34" t="s">
        <v>38</v>
      </c>
      <c r="D140" s="41" t="s">
        <v>616</v>
      </c>
      <c r="E140" s="41" t="s">
        <v>40</v>
      </c>
      <c r="F140" s="34" t="s">
        <v>41</v>
      </c>
      <c r="G140" s="41" t="s">
        <v>42</v>
      </c>
      <c r="H140" s="41" t="s">
        <v>439</v>
      </c>
      <c r="I140" s="41" t="s">
        <v>599</v>
      </c>
      <c r="J140" s="41" t="s">
        <v>44</v>
      </c>
      <c r="K140" s="35" t="s">
        <v>45</v>
      </c>
      <c r="L140" s="35" t="s">
        <v>46</v>
      </c>
      <c r="M140" s="41" t="s">
        <v>47</v>
      </c>
      <c r="N140" s="35" t="s">
        <v>45</v>
      </c>
      <c r="O140" s="41">
        <v>46.5</v>
      </c>
      <c r="P140" s="41">
        <v>46.5</v>
      </c>
      <c r="Q140" s="41">
        <v>0</v>
      </c>
      <c r="R140" s="41">
        <v>0</v>
      </c>
      <c r="S140" s="41">
        <v>0</v>
      </c>
      <c r="T140" s="83" t="s">
        <v>617</v>
      </c>
      <c r="U140" s="41" t="s">
        <v>615</v>
      </c>
      <c r="V140" s="41">
        <v>1</v>
      </c>
      <c r="W140" s="41">
        <v>583</v>
      </c>
      <c r="X140" s="41">
        <v>2263</v>
      </c>
      <c r="Y140" s="41">
        <v>394</v>
      </c>
      <c r="Z140" s="66">
        <v>0.98</v>
      </c>
      <c r="AA140" s="34" t="s">
        <v>50</v>
      </c>
      <c r="AB140" s="34" t="s">
        <v>602</v>
      </c>
    </row>
    <row r="141" customHeight="1" spans="1:28">
      <c r="A141" s="34">
        <v>48</v>
      </c>
      <c r="B141" s="78" t="s">
        <v>37</v>
      </c>
      <c r="C141" s="34" t="s">
        <v>38</v>
      </c>
      <c r="D141" s="41" t="s">
        <v>618</v>
      </c>
      <c r="E141" s="41" t="s">
        <v>40</v>
      </c>
      <c r="F141" s="34" t="s">
        <v>41</v>
      </c>
      <c r="G141" s="41" t="s">
        <v>42</v>
      </c>
      <c r="H141" s="41" t="s">
        <v>439</v>
      </c>
      <c r="I141" s="41" t="s">
        <v>599</v>
      </c>
      <c r="J141" s="41" t="s">
        <v>44</v>
      </c>
      <c r="K141" s="35" t="s">
        <v>45</v>
      </c>
      <c r="L141" s="35" t="s">
        <v>46</v>
      </c>
      <c r="M141" s="41" t="s">
        <v>122</v>
      </c>
      <c r="N141" s="35" t="s">
        <v>45</v>
      </c>
      <c r="O141" s="41">
        <v>17.8</v>
      </c>
      <c r="P141" s="41">
        <v>17.8</v>
      </c>
      <c r="Q141" s="41">
        <v>0</v>
      </c>
      <c r="R141" s="41">
        <v>0</v>
      </c>
      <c r="S141" s="41">
        <v>0</v>
      </c>
      <c r="T141" s="83" t="s">
        <v>619</v>
      </c>
      <c r="U141" s="41" t="s">
        <v>620</v>
      </c>
      <c r="V141" s="41">
        <v>1</v>
      </c>
      <c r="W141" s="41">
        <v>583</v>
      </c>
      <c r="X141" s="41">
        <v>2263</v>
      </c>
      <c r="Y141" s="41">
        <v>394</v>
      </c>
      <c r="Z141" s="39">
        <v>0.98</v>
      </c>
      <c r="AA141" s="34" t="s">
        <v>50</v>
      </c>
      <c r="AB141" s="34" t="s">
        <v>602</v>
      </c>
    </row>
    <row r="142" customHeight="1" spans="1:28">
      <c r="A142" s="34">
        <v>49</v>
      </c>
      <c r="B142" s="41" t="s">
        <v>37</v>
      </c>
      <c r="C142" s="34" t="s">
        <v>38</v>
      </c>
      <c r="D142" s="41" t="s">
        <v>621</v>
      </c>
      <c r="E142" s="41" t="s">
        <v>622</v>
      </c>
      <c r="F142" s="34" t="s">
        <v>41</v>
      </c>
      <c r="G142" s="41" t="s">
        <v>42</v>
      </c>
      <c r="H142" s="41" t="s">
        <v>439</v>
      </c>
      <c r="I142" s="41" t="s">
        <v>599</v>
      </c>
      <c r="J142" s="41" t="s">
        <v>44</v>
      </c>
      <c r="K142" s="35" t="s">
        <v>45</v>
      </c>
      <c r="L142" s="35" t="s">
        <v>46</v>
      </c>
      <c r="M142" s="46" t="s">
        <v>47</v>
      </c>
      <c r="N142" s="35" t="s">
        <v>45</v>
      </c>
      <c r="O142" s="41">
        <v>22.3</v>
      </c>
      <c r="P142" s="41">
        <v>22.3</v>
      </c>
      <c r="Q142" s="41">
        <v>0</v>
      </c>
      <c r="R142" s="41">
        <v>0</v>
      </c>
      <c r="S142" s="41">
        <v>0</v>
      </c>
      <c r="T142" s="83" t="s">
        <v>623</v>
      </c>
      <c r="U142" s="41" t="s">
        <v>624</v>
      </c>
      <c r="V142" s="41">
        <v>1</v>
      </c>
      <c r="W142" s="41">
        <v>583</v>
      </c>
      <c r="X142" s="41">
        <v>2263</v>
      </c>
      <c r="Y142" s="41">
        <v>394</v>
      </c>
      <c r="Z142" s="39">
        <v>0.98</v>
      </c>
      <c r="AA142" s="34" t="s">
        <v>50</v>
      </c>
      <c r="AB142" s="34" t="s">
        <v>602</v>
      </c>
    </row>
    <row r="143" customHeight="1" spans="1:28">
      <c r="A143" s="34">
        <v>50</v>
      </c>
      <c r="B143" s="78" t="s">
        <v>37</v>
      </c>
      <c r="C143" s="56" t="s">
        <v>38</v>
      </c>
      <c r="D143" s="41" t="s">
        <v>625</v>
      </c>
      <c r="E143" s="56" t="s">
        <v>40</v>
      </c>
      <c r="F143" s="34" t="s">
        <v>41</v>
      </c>
      <c r="G143" s="56" t="s">
        <v>42</v>
      </c>
      <c r="H143" s="56" t="s">
        <v>439</v>
      </c>
      <c r="I143" s="41" t="s">
        <v>626</v>
      </c>
      <c r="J143" s="56" t="s">
        <v>170</v>
      </c>
      <c r="K143" s="35" t="s">
        <v>45</v>
      </c>
      <c r="L143" s="35" t="s">
        <v>46</v>
      </c>
      <c r="M143" s="41" t="s">
        <v>198</v>
      </c>
      <c r="N143" s="35" t="s">
        <v>45</v>
      </c>
      <c r="O143" s="41">
        <v>3</v>
      </c>
      <c r="P143" s="41">
        <v>3</v>
      </c>
      <c r="Q143" s="41">
        <v>0</v>
      </c>
      <c r="R143" s="41">
        <v>0</v>
      </c>
      <c r="S143" s="41">
        <v>0</v>
      </c>
      <c r="T143" s="83" t="s">
        <v>627</v>
      </c>
      <c r="U143" s="56" t="s">
        <v>628</v>
      </c>
      <c r="V143" s="59">
        <v>3</v>
      </c>
      <c r="W143" s="59">
        <v>79</v>
      </c>
      <c r="X143" s="59">
        <v>18</v>
      </c>
      <c r="Y143" s="59">
        <v>88</v>
      </c>
      <c r="Z143" s="39">
        <v>0.98</v>
      </c>
      <c r="AA143" s="34" t="s">
        <v>50</v>
      </c>
      <c r="AB143" s="56" t="s">
        <v>629</v>
      </c>
    </row>
    <row r="144" ht="105" customHeight="1" spans="1:28">
      <c r="A144" s="34">
        <v>51</v>
      </c>
      <c r="B144" s="78" t="s">
        <v>37</v>
      </c>
      <c r="C144" s="56" t="s">
        <v>38</v>
      </c>
      <c r="D144" s="41" t="s">
        <v>630</v>
      </c>
      <c r="E144" s="56" t="s">
        <v>40</v>
      </c>
      <c r="F144" s="34" t="s">
        <v>41</v>
      </c>
      <c r="G144" s="56" t="s">
        <v>42</v>
      </c>
      <c r="H144" s="56" t="s">
        <v>439</v>
      </c>
      <c r="I144" s="41" t="s">
        <v>631</v>
      </c>
      <c r="J144" s="56" t="s">
        <v>170</v>
      </c>
      <c r="K144" s="35" t="s">
        <v>45</v>
      </c>
      <c r="L144" s="35" t="s">
        <v>46</v>
      </c>
      <c r="M144" s="41" t="s">
        <v>256</v>
      </c>
      <c r="N144" s="35" t="s">
        <v>45</v>
      </c>
      <c r="O144" s="50">
        <v>37.7</v>
      </c>
      <c r="P144" s="50">
        <v>37.7</v>
      </c>
      <c r="Q144" s="41">
        <v>0</v>
      </c>
      <c r="R144" s="41">
        <v>0</v>
      </c>
      <c r="S144" s="41">
        <v>0</v>
      </c>
      <c r="T144" s="83" t="s">
        <v>632</v>
      </c>
      <c r="U144" s="41" t="s">
        <v>571</v>
      </c>
      <c r="V144" s="59">
        <v>3</v>
      </c>
      <c r="W144" s="59">
        <v>76</v>
      </c>
      <c r="X144" s="59">
        <v>17</v>
      </c>
      <c r="Y144" s="59">
        <v>18</v>
      </c>
      <c r="Z144" s="39">
        <v>0.98</v>
      </c>
      <c r="AA144" s="34" t="s">
        <v>50</v>
      </c>
      <c r="AB144" s="56" t="s">
        <v>629</v>
      </c>
    </row>
    <row r="145" customHeight="1" spans="1:28">
      <c r="A145" s="34">
        <v>52</v>
      </c>
      <c r="B145" s="78" t="s">
        <v>37</v>
      </c>
      <c r="C145" s="56" t="s">
        <v>38</v>
      </c>
      <c r="D145" s="41" t="s">
        <v>633</v>
      </c>
      <c r="E145" s="56" t="s">
        <v>40</v>
      </c>
      <c r="F145" s="34" t="s">
        <v>41</v>
      </c>
      <c r="G145" s="56" t="s">
        <v>42</v>
      </c>
      <c r="H145" s="56" t="s">
        <v>439</v>
      </c>
      <c r="I145" s="41" t="s">
        <v>634</v>
      </c>
      <c r="J145" s="56" t="s">
        <v>170</v>
      </c>
      <c r="K145" s="35" t="s">
        <v>45</v>
      </c>
      <c r="L145" s="35" t="s">
        <v>46</v>
      </c>
      <c r="M145" s="41" t="s">
        <v>198</v>
      </c>
      <c r="N145" s="35" t="s">
        <v>45</v>
      </c>
      <c r="O145" s="50">
        <v>26</v>
      </c>
      <c r="P145" s="50">
        <v>26</v>
      </c>
      <c r="Q145" s="41">
        <v>0</v>
      </c>
      <c r="R145" s="41">
        <v>0</v>
      </c>
      <c r="S145" s="41">
        <v>0</v>
      </c>
      <c r="T145" s="83" t="s">
        <v>635</v>
      </c>
      <c r="U145" s="56" t="s">
        <v>636</v>
      </c>
      <c r="V145" s="59">
        <v>9</v>
      </c>
      <c r="W145" s="59">
        <v>210</v>
      </c>
      <c r="X145" s="59">
        <v>1102</v>
      </c>
      <c r="Y145" s="59">
        <v>198</v>
      </c>
      <c r="Z145" s="39">
        <v>0.98</v>
      </c>
      <c r="AA145" s="34" t="s">
        <v>50</v>
      </c>
      <c r="AB145" s="56" t="s">
        <v>629</v>
      </c>
    </row>
    <row r="146" customHeight="1" spans="1:28">
      <c r="A146" s="34">
        <v>53</v>
      </c>
      <c r="B146" s="41" t="s">
        <v>182</v>
      </c>
      <c r="C146" s="56" t="s">
        <v>38</v>
      </c>
      <c r="D146" s="41" t="s">
        <v>637</v>
      </c>
      <c r="E146" s="56" t="s">
        <v>40</v>
      </c>
      <c r="F146" s="34" t="s">
        <v>41</v>
      </c>
      <c r="G146" s="56" t="s">
        <v>42</v>
      </c>
      <c r="H146" s="56" t="s">
        <v>439</v>
      </c>
      <c r="I146" s="41" t="s">
        <v>638</v>
      </c>
      <c r="J146" s="56" t="s">
        <v>170</v>
      </c>
      <c r="K146" s="50" t="s">
        <v>184</v>
      </c>
      <c r="L146" s="50" t="s">
        <v>462</v>
      </c>
      <c r="M146" s="50" t="s">
        <v>639</v>
      </c>
      <c r="N146" s="41" t="s">
        <v>187</v>
      </c>
      <c r="O146" s="41">
        <v>25</v>
      </c>
      <c r="P146" s="41">
        <v>25</v>
      </c>
      <c r="Q146" s="41">
        <v>0</v>
      </c>
      <c r="R146" s="41">
        <v>0</v>
      </c>
      <c r="S146" s="41">
        <v>0</v>
      </c>
      <c r="T146" s="83" t="s">
        <v>640</v>
      </c>
      <c r="U146" s="41" t="s">
        <v>641</v>
      </c>
      <c r="V146" s="59">
        <v>5</v>
      </c>
      <c r="W146" s="59">
        <v>185</v>
      </c>
      <c r="X146" s="59">
        <v>896</v>
      </c>
      <c r="Y146" s="59">
        <v>152</v>
      </c>
      <c r="Z146" s="39">
        <v>0.98</v>
      </c>
      <c r="AA146" s="34" t="s">
        <v>50</v>
      </c>
      <c r="AB146" s="56" t="s">
        <v>629</v>
      </c>
    </row>
    <row r="147" ht="108" customHeight="1" spans="1:28">
      <c r="A147" s="34">
        <v>54</v>
      </c>
      <c r="B147" s="78" t="s">
        <v>37</v>
      </c>
      <c r="C147" s="34" t="s">
        <v>38</v>
      </c>
      <c r="D147" s="34" t="s">
        <v>642</v>
      </c>
      <c r="E147" s="34" t="s">
        <v>40</v>
      </c>
      <c r="F147" s="34" t="s">
        <v>41</v>
      </c>
      <c r="G147" s="41" t="s">
        <v>42</v>
      </c>
      <c r="H147" s="41" t="s">
        <v>439</v>
      </c>
      <c r="I147" s="41" t="s">
        <v>643</v>
      </c>
      <c r="J147" s="41" t="s">
        <v>281</v>
      </c>
      <c r="K147" s="35" t="s">
        <v>45</v>
      </c>
      <c r="L147" s="35" t="s">
        <v>46</v>
      </c>
      <c r="M147" s="41" t="s">
        <v>122</v>
      </c>
      <c r="N147" s="35" t="s">
        <v>45</v>
      </c>
      <c r="O147" s="34">
        <v>45</v>
      </c>
      <c r="P147" s="34">
        <v>45</v>
      </c>
      <c r="Q147" s="34">
        <v>0</v>
      </c>
      <c r="R147" s="34">
        <v>0</v>
      </c>
      <c r="S147" s="34">
        <v>0</v>
      </c>
      <c r="T147" s="83" t="s">
        <v>644</v>
      </c>
      <c r="U147" s="41" t="s">
        <v>571</v>
      </c>
      <c r="V147" s="41">
        <v>1</v>
      </c>
      <c r="W147" s="41">
        <v>198</v>
      </c>
      <c r="X147" s="41">
        <v>643</v>
      </c>
      <c r="Y147" s="41">
        <v>56</v>
      </c>
      <c r="Z147" s="39">
        <v>0.99</v>
      </c>
      <c r="AA147" s="34" t="s">
        <v>50</v>
      </c>
      <c r="AB147" s="56" t="s">
        <v>645</v>
      </c>
    </row>
    <row r="148" customHeight="1" spans="1:28">
      <c r="A148" s="34">
        <v>55</v>
      </c>
      <c r="B148" s="78" t="s">
        <v>37</v>
      </c>
      <c r="C148" s="34" t="s">
        <v>38</v>
      </c>
      <c r="D148" s="34" t="s">
        <v>646</v>
      </c>
      <c r="E148" s="34" t="s">
        <v>40</v>
      </c>
      <c r="F148" s="34" t="s">
        <v>41</v>
      </c>
      <c r="G148" s="41" t="s">
        <v>42</v>
      </c>
      <c r="H148" s="41" t="s">
        <v>439</v>
      </c>
      <c r="I148" s="34" t="s">
        <v>647</v>
      </c>
      <c r="J148" s="41" t="s">
        <v>281</v>
      </c>
      <c r="K148" s="35" t="s">
        <v>45</v>
      </c>
      <c r="L148" s="35" t="s">
        <v>46</v>
      </c>
      <c r="M148" s="84" t="s">
        <v>47</v>
      </c>
      <c r="N148" s="35" t="s">
        <v>45</v>
      </c>
      <c r="O148" s="34">
        <v>37.6</v>
      </c>
      <c r="P148" s="34">
        <v>37.6</v>
      </c>
      <c r="Q148" s="34">
        <v>0</v>
      </c>
      <c r="R148" s="34">
        <v>0</v>
      </c>
      <c r="S148" s="34">
        <v>0</v>
      </c>
      <c r="T148" s="83" t="s">
        <v>648</v>
      </c>
      <c r="U148" s="41" t="s">
        <v>649</v>
      </c>
      <c r="V148" s="41">
        <v>1</v>
      </c>
      <c r="W148" s="41">
        <v>25</v>
      </c>
      <c r="X148" s="41">
        <v>86</v>
      </c>
      <c r="Y148" s="41">
        <v>8</v>
      </c>
      <c r="Z148" s="39">
        <v>0.98</v>
      </c>
      <c r="AA148" s="34" t="s">
        <v>50</v>
      </c>
      <c r="AB148" s="56" t="s">
        <v>645</v>
      </c>
    </row>
    <row r="149" customHeight="1" spans="1:28">
      <c r="A149" s="34">
        <v>56</v>
      </c>
      <c r="B149" s="41" t="s">
        <v>182</v>
      </c>
      <c r="C149" s="34" t="s">
        <v>38</v>
      </c>
      <c r="D149" s="41" t="s">
        <v>650</v>
      </c>
      <c r="E149" s="41" t="s">
        <v>40</v>
      </c>
      <c r="F149" s="34" t="s">
        <v>41</v>
      </c>
      <c r="G149" s="41" t="s">
        <v>42</v>
      </c>
      <c r="H149" s="41" t="s">
        <v>439</v>
      </c>
      <c r="I149" s="41" t="s">
        <v>651</v>
      </c>
      <c r="J149" s="41" t="s">
        <v>281</v>
      </c>
      <c r="K149" s="46" t="s">
        <v>184</v>
      </c>
      <c r="L149" s="46" t="s">
        <v>462</v>
      </c>
      <c r="M149" s="46" t="s">
        <v>463</v>
      </c>
      <c r="N149" s="41" t="s">
        <v>187</v>
      </c>
      <c r="O149" s="41">
        <v>30</v>
      </c>
      <c r="P149" s="41">
        <v>30</v>
      </c>
      <c r="Q149" s="41">
        <v>0</v>
      </c>
      <c r="R149" s="41">
        <v>0</v>
      </c>
      <c r="S149" s="41">
        <v>0</v>
      </c>
      <c r="T149" s="83" t="s">
        <v>652</v>
      </c>
      <c r="U149" s="41" t="s">
        <v>653</v>
      </c>
      <c r="V149" s="41">
        <v>1</v>
      </c>
      <c r="W149" s="41">
        <v>76</v>
      </c>
      <c r="X149" s="41">
        <v>223</v>
      </c>
      <c r="Y149" s="41">
        <v>23</v>
      </c>
      <c r="Z149" s="39">
        <v>0.98</v>
      </c>
      <c r="AA149" s="34" t="s">
        <v>50</v>
      </c>
      <c r="AB149" s="56" t="s">
        <v>645</v>
      </c>
    </row>
    <row r="150" customHeight="1" spans="1:28">
      <c r="A150" s="34">
        <v>57</v>
      </c>
      <c r="B150" s="41" t="s">
        <v>182</v>
      </c>
      <c r="C150" s="34" t="s">
        <v>38</v>
      </c>
      <c r="D150" s="41" t="s">
        <v>654</v>
      </c>
      <c r="E150" s="41" t="s">
        <v>40</v>
      </c>
      <c r="F150" s="34" t="s">
        <v>41</v>
      </c>
      <c r="G150" s="41" t="s">
        <v>42</v>
      </c>
      <c r="H150" s="41" t="s">
        <v>439</v>
      </c>
      <c r="I150" s="56" t="s">
        <v>655</v>
      </c>
      <c r="J150" s="56" t="s">
        <v>44</v>
      </c>
      <c r="K150" s="46" t="s">
        <v>184</v>
      </c>
      <c r="L150" s="85" t="s">
        <v>656</v>
      </c>
      <c r="M150" s="85" t="s">
        <v>657</v>
      </c>
      <c r="N150" s="41" t="s">
        <v>187</v>
      </c>
      <c r="O150" s="56">
        <v>68</v>
      </c>
      <c r="P150" s="56">
        <v>68</v>
      </c>
      <c r="Q150" s="41">
        <v>0</v>
      </c>
      <c r="R150" s="41">
        <v>0</v>
      </c>
      <c r="S150" s="41">
        <v>0</v>
      </c>
      <c r="T150" s="86" t="s">
        <v>658</v>
      </c>
      <c r="U150" s="56" t="s">
        <v>659</v>
      </c>
      <c r="V150" s="59">
        <v>1</v>
      </c>
      <c r="W150" s="59">
        <v>118</v>
      </c>
      <c r="X150" s="59">
        <v>480</v>
      </c>
      <c r="Y150" s="59">
        <v>8</v>
      </c>
      <c r="Z150" s="39">
        <v>0.95</v>
      </c>
      <c r="AA150" s="34" t="s">
        <v>50</v>
      </c>
      <c r="AB150" s="56" t="s">
        <v>629</v>
      </c>
    </row>
    <row r="151" customHeight="1" spans="1:28">
      <c r="A151" s="34">
        <v>58</v>
      </c>
      <c r="B151" s="41" t="s">
        <v>37</v>
      </c>
      <c r="C151" s="41" t="s">
        <v>38</v>
      </c>
      <c r="D151" s="41" t="s">
        <v>660</v>
      </c>
      <c r="E151" s="41" t="s">
        <v>40</v>
      </c>
      <c r="F151" s="34" t="s">
        <v>41</v>
      </c>
      <c r="G151" s="41" t="s">
        <v>42</v>
      </c>
      <c r="H151" s="41" t="s">
        <v>439</v>
      </c>
      <c r="I151" s="41" t="s">
        <v>531</v>
      </c>
      <c r="J151" s="56" t="s">
        <v>44</v>
      </c>
      <c r="K151" s="35" t="s">
        <v>45</v>
      </c>
      <c r="L151" s="35" t="s">
        <v>46</v>
      </c>
      <c r="M151" s="41" t="s">
        <v>47</v>
      </c>
      <c r="N151" s="35" t="s">
        <v>45</v>
      </c>
      <c r="O151" s="41">
        <v>20</v>
      </c>
      <c r="P151" s="41">
        <v>20</v>
      </c>
      <c r="Q151" s="41">
        <v>0</v>
      </c>
      <c r="R151" s="41">
        <v>0</v>
      </c>
      <c r="S151" s="41">
        <v>0</v>
      </c>
      <c r="T151" s="83" t="s">
        <v>661</v>
      </c>
      <c r="U151" s="41" t="s">
        <v>662</v>
      </c>
      <c r="V151" s="41">
        <v>1</v>
      </c>
      <c r="W151" s="41">
        <v>42</v>
      </c>
      <c r="X151" s="41">
        <v>140</v>
      </c>
      <c r="Y151" s="41">
        <v>18</v>
      </c>
      <c r="Z151" s="39">
        <v>0.95</v>
      </c>
      <c r="AA151" s="41" t="s">
        <v>50</v>
      </c>
      <c r="AB151" s="41" t="s">
        <v>525</v>
      </c>
    </row>
    <row r="152" customHeight="1" spans="1:28">
      <c r="A152" s="34">
        <v>59</v>
      </c>
      <c r="B152" s="41" t="s">
        <v>37</v>
      </c>
      <c r="C152" s="34" t="s">
        <v>38</v>
      </c>
      <c r="D152" s="57" t="s">
        <v>663</v>
      </c>
      <c r="E152" s="57" t="s">
        <v>40</v>
      </c>
      <c r="F152" s="34" t="s">
        <v>41</v>
      </c>
      <c r="G152" s="57" t="s">
        <v>42</v>
      </c>
      <c r="H152" s="41" t="s">
        <v>439</v>
      </c>
      <c r="I152" s="56" t="s">
        <v>664</v>
      </c>
      <c r="J152" s="56" t="s">
        <v>44</v>
      </c>
      <c r="K152" s="35" t="s">
        <v>45</v>
      </c>
      <c r="L152" s="35" t="s">
        <v>46</v>
      </c>
      <c r="M152" s="40" t="s">
        <v>114</v>
      </c>
      <c r="N152" s="35" t="s">
        <v>45</v>
      </c>
      <c r="O152" s="34">
        <v>1.8</v>
      </c>
      <c r="P152" s="34">
        <v>1.8</v>
      </c>
      <c r="Q152" s="41">
        <v>0</v>
      </c>
      <c r="R152" s="41">
        <v>0</v>
      </c>
      <c r="S152" s="41">
        <v>0</v>
      </c>
      <c r="T152" s="75" t="s">
        <v>665</v>
      </c>
      <c r="U152" s="41" t="s">
        <v>666</v>
      </c>
      <c r="V152" s="42">
        <v>1</v>
      </c>
      <c r="W152" s="41">
        <v>6</v>
      </c>
      <c r="X152" s="41">
        <v>35</v>
      </c>
      <c r="Y152" s="41">
        <v>1</v>
      </c>
      <c r="Z152" s="87">
        <v>0.96</v>
      </c>
      <c r="AA152" s="34" t="s">
        <v>50</v>
      </c>
      <c r="AB152" s="56" t="s">
        <v>667</v>
      </c>
    </row>
    <row r="153" customHeight="1" spans="1:28">
      <c r="A153" s="34">
        <v>60</v>
      </c>
      <c r="B153" s="41" t="s">
        <v>37</v>
      </c>
      <c r="C153" s="34" t="s">
        <v>38</v>
      </c>
      <c r="D153" s="57" t="s">
        <v>668</v>
      </c>
      <c r="E153" s="57" t="s">
        <v>40</v>
      </c>
      <c r="F153" s="34" t="s">
        <v>41</v>
      </c>
      <c r="G153" s="57" t="s">
        <v>42</v>
      </c>
      <c r="H153" s="41" t="s">
        <v>439</v>
      </c>
      <c r="I153" s="56" t="s">
        <v>669</v>
      </c>
      <c r="J153" s="56" t="s">
        <v>44</v>
      </c>
      <c r="K153" s="35" t="s">
        <v>45</v>
      </c>
      <c r="L153" s="35" t="s">
        <v>46</v>
      </c>
      <c r="M153" s="40" t="s">
        <v>114</v>
      </c>
      <c r="N153" s="35" t="s">
        <v>45</v>
      </c>
      <c r="O153" s="41">
        <v>10</v>
      </c>
      <c r="P153" s="41">
        <v>10</v>
      </c>
      <c r="Q153" s="41">
        <v>0</v>
      </c>
      <c r="R153" s="41">
        <v>0</v>
      </c>
      <c r="S153" s="41">
        <v>0</v>
      </c>
      <c r="T153" s="86" t="s">
        <v>670</v>
      </c>
      <c r="U153" s="56" t="s">
        <v>671</v>
      </c>
      <c r="V153" s="42">
        <v>1</v>
      </c>
      <c r="W153" s="41">
        <v>63</v>
      </c>
      <c r="X153" s="41">
        <v>239</v>
      </c>
      <c r="Y153" s="41">
        <v>20</v>
      </c>
      <c r="Z153" s="87">
        <v>0.96</v>
      </c>
      <c r="AA153" s="34" t="s">
        <v>50</v>
      </c>
      <c r="AB153" s="56" t="s">
        <v>667</v>
      </c>
    </row>
    <row r="154" customHeight="1" spans="1:28">
      <c r="A154" s="34">
        <v>61</v>
      </c>
      <c r="B154" s="41" t="s">
        <v>182</v>
      </c>
      <c r="C154" s="34" t="s">
        <v>38</v>
      </c>
      <c r="D154" s="57" t="s">
        <v>672</v>
      </c>
      <c r="E154" s="56" t="s">
        <v>217</v>
      </c>
      <c r="F154" s="34" t="s">
        <v>41</v>
      </c>
      <c r="G154" s="57" t="s">
        <v>42</v>
      </c>
      <c r="H154" s="41" t="s">
        <v>439</v>
      </c>
      <c r="I154" s="56" t="s">
        <v>669</v>
      </c>
      <c r="J154" s="56" t="s">
        <v>44</v>
      </c>
      <c r="K154" s="41" t="s">
        <v>184</v>
      </c>
      <c r="L154" s="50" t="s">
        <v>673</v>
      </c>
      <c r="M154" s="40" t="s">
        <v>114</v>
      </c>
      <c r="N154" s="41" t="s">
        <v>187</v>
      </c>
      <c r="O154" s="63">
        <v>48</v>
      </c>
      <c r="P154" s="63">
        <v>48</v>
      </c>
      <c r="Q154" s="41">
        <v>0</v>
      </c>
      <c r="R154" s="41">
        <v>0</v>
      </c>
      <c r="S154" s="41">
        <v>0</v>
      </c>
      <c r="T154" s="83" t="s">
        <v>674</v>
      </c>
      <c r="U154" s="56" t="s">
        <v>675</v>
      </c>
      <c r="V154" s="42">
        <v>1</v>
      </c>
      <c r="W154" s="41">
        <v>64</v>
      </c>
      <c r="X154" s="41">
        <v>240</v>
      </c>
      <c r="Y154" s="41">
        <v>21</v>
      </c>
      <c r="Z154" s="87">
        <v>0.96</v>
      </c>
      <c r="AA154" s="34" t="s">
        <v>50</v>
      </c>
      <c r="AB154" s="56" t="s">
        <v>667</v>
      </c>
    </row>
    <row r="155" customHeight="1" spans="1:28">
      <c r="A155" s="34">
        <v>62</v>
      </c>
      <c r="B155" s="41" t="s">
        <v>37</v>
      </c>
      <c r="C155" s="34" t="s">
        <v>38</v>
      </c>
      <c r="D155" s="41" t="s">
        <v>676</v>
      </c>
      <c r="E155" s="56" t="s">
        <v>40</v>
      </c>
      <c r="F155" s="34" t="s">
        <v>41</v>
      </c>
      <c r="G155" s="57" t="s">
        <v>42</v>
      </c>
      <c r="H155" s="41" t="s">
        <v>439</v>
      </c>
      <c r="I155" s="56" t="s">
        <v>677</v>
      </c>
      <c r="J155" s="56" t="s">
        <v>44</v>
      </c>
      <c r="K155" s="35" t="s">
        <v>45</v>
      </c>
      <c r="L155" s="35" t="s">
        <v>46</v>
      </c>
      <c r="M155" s="41" t="s">
        <v>47</v>
      </c>
      <c r="N155" s="35" t="s">
        <v>45</v>
      </c>
      <c r="O155" s="56">
        <v>5</v>
      </c>
      <c r="P155" s="56">
        <v>5</v>
      </c>
      <c r="Q155" s="41">
        <v>0</v>
      </c>
      <c r="R155" s="41">
        <v>0</v>
      </c>
      <c r="S155" s="41">
        <v>0</v>
      </c>
      <c r="T155" s="83" t="s">
        <v>678</v>
      </c>
      <c r="U155" s="88" t="s">
        <v>679</v>
      </c>
      <c r="V155" s="42">
        <v>1</v>
      </c>
      <c r="W155" s="59">
        <v>33</v>
      </c>
      <c r="X155" s="59">
        <v>165</v>
      </c>
      <c r="Y155" s="59">
        <v>5</v>
      </c>
      <c r="Z155" s="87">
        <v>0.96</v>
      </c>
      <c r="AA155" s="34" t="s">
        <v>50</v>
      </c>
      <c r="AB155" s="56" t="s">
        <v>667</v>
      </c>
    </row>
    <row r="156" customHeight="1" spans="1:28">
      <c r="A156" s="34">
        <v>63</v>
      </c>
      <c r="B156" s="41" t="s">
        <v>37</v>
      </c>
      <c r="C156" s="34" t="s">
        <v>38</v>
      </c>
      <c r="D156" s="41" t="s">
        <v>680</v>
      </c>
      <c r="E156" s="41" t="s">
        <v>40</v>
      </c>
      <c r="F156" s="34" t="s">
        <v>41</v>
      </c>
      <c r="G156" s="41" t="s">
        <v>42</v>
      </c>
      <c r="H156" s="41" t="s">
        <v>439</v>
      </c>
      <c r="I156" s="41" t="s">
        <v>655</v>
      </c>
      <c r="J156" s="56" t="s">
        <v>44</v>
      </c>
      <c r="K156" s="35" t="s">
        <v>45</v>
      </c>
      <c r="L156" s="35" t="s">
        <v>46</v>
      </c>
      <c r="M156" s="41" t="s">
        <v>47</v>
      </c>
      <c r="N156" s="35" t="s">
        <v>45</v>
      </c>
      <c r="O156" s="41">
        <v>4</v>
      </c>
      <c r="P156" s="41">
        <v>4</v>
      </c>
      <c r="Q156" s="41">
        <v>0</v>
      </c>
      <c r="R156" s="41">
        <v>0</v>
      </c>
      <c r="S156" s="41">
        <v>0</v>
      </c>
      <c r="T156" s="83" t="s">
        <v>681</v>
      </c>
      <c r="U156" s="41" t="s">
        <v>682</v>
      </c>
      <c r="V156" s="41">
        <v>2</v>
      </c>
      <c r="W156" s="41">
        <v>86</v>
      </c>
      <c r="X156" s="41">
        <v>349</v>
      </c>
      <c r="Y156" s="41">
        <v>72</v>
      </c>
      <c r="Z156" s="87">
        <v>0.96</v>
      </c>
      <c r="AA156" s="34" t="s">
        <v>50</v>
      </c>
      <c r="AB156" s="56" t="s">
        <v>667</v>
      </c>
    </row>
    <row r="157" customHeight="1" spans="1:28">
      <c r="A157" s="34">
        <v>64</v>
      </c>
      <c r="B157" s="41" t="s">
        <v>37</v>
      </c>
      <c r="C157" s="34" t="s">
        <v>38</v>
      </c>
      <c r="D157" s="73" t="s">
        <v>683</v>
      </c>
      <c r="E157" s="56" t="s">
        <v>40</v>
      </c>
      <c r="F157" s="34" t="s">
        <v>41</v>
      </c>
      <c r="G157" s="59" t="s">
        <v>42</v>
      </c>
      <c r="H157" s="41" t="s">
        <v>439</v>
      </c>
      <c r="I157" s="59" t="s">
        <v>655</v>
      </c>
      <c r="J157" s="56" t="s">
        <v>44</v>
      </c>
      <c r="K157" s="35" t="s">
        <v>45</v>
      </c>
      <c r="L157" s="35" t="s">
        <v>46</v>
      </c>
      <c r="M157" s="41" t="s">
        <v>47</v>
      </c>
      <c r="N157" s="35" t="s">
        <v>45</v>
      </c>
      <c r="O157" s="41">
        <v>4.7</v>
      </c>
      <c r="P157" s="41">
        <v>4.7</v>
      </c>
      <c r="Q157" s="41">
        <v>0</v>
      </c>
      <c r="R157" s="41">
        <v>0</v>
      </c>
      <c r="S157" s="41">
        <v>0</v>
      </c>
      <c r="T157" s="89" t="s">
        <v>684</v>
      </c>
      <c r="U157" s="59" t="s">
        <v>685</v>
      </c>
      <c r="V157" s="59">
        <v>1</v>
      </c>
      <c r="W157" s="59">
        <v>7</v>
      </c>
      <c r="X157" s="59">
        <v>28</v>
      </c>
      <c r="Y157" s="59">
        <v>2</v>
      </c>
      <c r="Z157" s="87">
        <v>0.96</v>
      </c>
      <c r="AA157" s="34" t="s">
        <v>50</v>
      </c>
      <c r="AB157" s="56" t="s">
        <v>667</v>
      </c>
    </row>
    <row r="158" customHeight="1" spans="1:28">
      <c r="A158" s="34">
        <v>65</v>
      </c>
      <c r="B158" s="41" t="s">
        <v>37</v>
      </c>
      <c r="C158" s="34" t="s">
        <v>38</v>
      </c>
      <c r="D158" s="56" t="s">
        <v>686</v>
      </c>
      <c r="E158" s="56" t="s">
        <v>209</v>
      </c>
      <c r="F158" s="34" t="s">
        <v>41</v>
      </c>
      <c r="G158" s="57" t="s">
        <v>42</v>
      </c>
      <c r="H158" s="41" t="s">
        <v>439</v>
      </c>
      <c r="I158" s="56" t="s">
        <v>687</v>
      </c>
      <c r="J158" s="56" t="s">
        <v>44</v>
      </c>
      <c r="K158" s="35" t="s">
        <v>45</v>
      </c>
      <c r="L158" s="35" t="s">
        <v>46</v>
      </c>
      <c r="M158" s="41" t="s">
        <v>47</v>
      </c>
      <c r="N158" s="35" t="s">
        <v>45</v>
      </c>
      <c r="O158" s="41">
        <v>4</v>
      </c>
      <c r="P158" s="41">
        <v>4</v>
      </c>
      <c r="Q158" s="41">
        <v>0</v>
      </c>
      <c r="R158" s="41">
        <v>0</v>
      </c>
      <c r="S158" s="41">
        <v>0</v>
      </c>
      <c r="T158" s="86" t="s">
        <v>688</v>
      </c>
      <c r="U158" s="56" t="s">
        <v>689</v>
      </c>
      <c r="V158" s="42">
        <v>1</v>
      </c>
      <c r="W158" s="59">
        <v>79</v>
      </c>
      <c r="X158" s="59">
        <v>403</v>
      </c>
      <c r="Y158" s="59">
        <v>15</v>
      </c>
      <c r="Z158" s="87">
        <v>0.96</v>
      </c>
      <c r="AA158" s="34" t="s">
        <v>50</v>
      </c>
      <c r="AB158" s="56" t="s">
        <v>667</v>
      </c>
    </row>
    <row r="159" customHeight="1" spans="1:28">
      <c r="A159" s="34">
        <v>66</v>
      </c>
      <c r="B159" s="41" t="s">
        <v>37</v>
      </c>
      <c r="C159" s="34" t="s">
        <v>38</v>
      </c>
      <c r="D159" s="41" t="s">
        <v>690</v>
      </c>
      <c r="E159" s="56" t="s">
        <v>40</v>
      </c>
      <c r="F159" s="34" t="s">
        <v>41</v>
      </c>
      <c r="G159" s="57" t="s">
        <v>42</v>
      </c>
      <c r="H159" s="41" t="s">
        <v>439</v>
      </c>
      <c r="I159" s="56" t="s">
        <v>691</v>
      </c>
      <c r="J159" s="56" t="s">
        <v>44</v>
      </c>
      <c r="K159" s="35" t="s">
        <v>45</v>
      </c>
      <c r="L159" s="35" t="s">
        <v>46</v>
      </c>
      <c r="M159" s="41" t="s">
        <v>47</v>
      </c>
      <c r="N159" s="35" t="s">
        <v>45</v>
      </c>
      <c r="O159" s="56">
        <v>12.4</v>
      </c>
      <c r="P159" s="56">
        <v>12.4</v>
      </c>
      <c r="Q159" s="41">
        <v>0</v>
      </c>
      <c r="R159" s="41">
        <v>0</v>
      </c>
      <c r="S159" s="41">
        <v>0</v>
      </c>
      <c r="T159" s="86" t="s">
        <v>692</v>
      </c>
      <c r="U159" s="56" t="s">
        <v>693</v>
      </c>
      <c r="V159" s="42">
        <v>1</v>
      </c>
      <c r="W159" s="59">
        <v>33</v>
      </c>
      <c r="X159" s="59">
        <v>146</v>
      </c>
      <c r="Y159" s="59">
        <v>3</v>
      </c>
      <c r="Z159" s="87">
        <v>0.96</v>
      </c>
      <c r="AA159" s="34" t="s">
        <v>50</v>
      </c>
      <c r="AB159" s="56" t="s">
        <v>667</v>
      </c>
    </row>
    <row r="160" customHeight="1" spans="1:28">
      <c r="A160" s="34">
        <v>67</v>
      </c>
      <c r="B160" s="41" t="s">
        <v>37</v>
      </c>
      <c r="C160" s="34" t="s">
        <v>38</v>
      </c>
      <c r="D160" s="41" t="s">
        <v>694</v>
      </c>
      <c r="E160" s="56" t="s">
        <v>40</v>
      </c>
      <c r="F160" s="34" t="s">
        <v>41</v>
      </c>
      <c r="G160" s="57" t="s">
        <v>42</v>
      </c>
      <c r="H160" s="41" t="s">
        <v>439</v>
      </c>
      <c r="I160" s="56" t="s">
        <v>695</v>
      </c>
      <c r="J160" s="56" t="s">
        <v>44</v>
      </c>
      <c r="K160" s="35" t="s">
        <v>45</v>
      </c>
      <c r="L160" s="35" t="s">
        <v>46</v>
      </c>
      <c r="M160" s="41" t="s">
        <v>47</v>
      </c>
      <c r="N160" s="35" t="s">
        <v>45</v>
      </c>
      <c r="O160" s="41">
        <v>12</v>
      </c>
      <c r="P160" s="41">
        <v>12</v>
      </c>
      <c r="Q160" s="41">
        <v>0</v>
      </c>
      <c r="R160" s="41">
        <v>0</v>
      </c>
      <c r="S160" s="41">
        <v>0</v>
      </c>
      <c r="T160" s="83" t="s">
        <v>696</v>
      </c>
      <c r="U160" s="56" t="s">
        <v>697</v>
      </c>
      <c r="V160" s="42">
        <v>1</v>
      </c>
      <c r="W160" s="59">
        <v>33</v>
      </c>
      <c r="X160" s="59">
        <v>164</v>
      </c>
      <c r="Y160" s="59">
        <v>11</v>
      </c>
      <c r="Z160" s="87">
        <v>0.96</v>
      </c>
      <c r="AA160" s="34" t="s">
        <v>50</v>
      </c>
      <c r="AB160" s="56" t="s">
        <v>667</v>
      </c>
    </row>
    <row r="161" customHeight="1" spans="1:28">
      <c r="A161" s="34">
        <v>68</v>
      </c>
      <c r="B161" s="41" t="s">
        <v>37</v>
      </c>
      <c r="C161" s="34" t="s">
        <v>38</v>
      </c>
      <c r="D161" s="56" t="s">
        <v>698</v>
      </c>
      <c r="E161" s="56" t="s">
        <v>209</v>
      </c>
      <c r="F161" s="34" t="s">
        <v>41</v>
      </c>
      <c r="G161" s="57" t="s">
        <v>42</v>
      </c>
      <c r="H161" s="41" t="s">
        <v>439</v>
      </c>
      <c r="I161" s="56" t="s">
        <v>687</v>
      </c>
      <c r="J161" s="56" t="s">
        <v>44</v>
      </c>
      <c r="K161" s="35" t="s">
        <v>45</v>
      </c>
      <c r="L161" s="35" t="s">
        <v>46</v>
      </c>
      <c r="M161" s="41" t="s">
        <v>282</v>
      </c>
      <c r="N161" s="35" t="s">
        <v>45</v>
      </c>
      <c r="O161" s="41">
        <v>28.8</v>
      </c>
      <c r="P161" s="41">
        <v>28.8</v>
      </c>
      <c r="Q161" s="41">
        <v>0</v>
      </c>
      <c r="R161" s="41">
        <v>0</v>
      </c>
      <c r="S161" s="41">
        <v>0</v>
      </c>
      <c r="T161" s="86" t="s">
        <v>699</v>
      </c>
      <c r="U161" s="56" t="s">
        <v>700</v>
      </c>
      <c r="V161" s="42">
        <v>1</v>
      </c>
      <c r="W161" s="59">
        <v>79</v>
      </c>
      <c r="X161" s="59">
        <v>403</v>
      </c>
      <c r="Y161" s="59">
        <v>15</v>
      </c>
      <c r="Z161" s="87">
        <v>0.96</v>
      </c>
      <c r="AA161" s="34" t="s">
        <v>50</v>
      </c>
      <c r="AB161" s="56" t="s">
        <v>667</v>
      </c>
    </row>
    <row r="162" ht="75" customHeight="1" spans="1:28">
      <c r="A162" s="34">
        <v>69</v>
      </c>
      <c r="B162" s="41" t="s">
        <v>37</v>
      </c>
      <c r="C162" s="34" t="s">
        <v>38</v>
      </c>
      <c r="D162" s="41" t="s">
        <v>701</v>
      </c>
      <c r="E162" s="41" t="s">
        <v>40</v>
      </c>
      <c r="F162" s="34" t="s">
        <v>41</v>
      </c>
      <c r="G162" s="41" t="s">
        <v>42</v>
      </c>
      <c r="H162" s="41" t="s">
        <v>439</v>
      </c>
      <c r="I162" s="41" t="s">
        <v>702</v>
      </c>
      <c r="J162" s="56" t="s">
        <v>44</v>
      </c>
      <c r="K162" s="35" t="s">
        <v>45</v>
      </c>
      <c r="L162" s="35" t="s">
        <v>46</v>
      </c>
      <c r="M162" s="41" t="s">
        <v>122</v>
      </c>
      <c r="N162" s="35" t="s">
        <v>45</v>
      </c>
      <c r="O162" s="41">
        <v>19</v>
      </c>
      <c r="P162" s="41">
        <v>19</v>
      </c>
      <c r="Q162" s="41">
        <v>0</v>
      </c>
      <c r="R162" s="41">
        <v>0</v>
      </c>
      <c r="S162" s="41">
        <v>0</v>
      </c>
      <c r="T162" s="83" t="s">
        <v>703</v>
      </c>
      <c r="U162" s="41" t="s">
        <v>704</v>
      </c>
      <c r="V162" s="41">
        <v>1</v>
      </c>
      <c r="W162" s="41">
        <v>41</v>
      </c>
      <c r="X162" s="41">
        <v>152</v>
      </c>
      <c r="Y162" s="41">
        <v>12</v>
      </c>
      <c r="Z162" s="87">
        <v>0.96</v>
      </c>
      <c r="AA162" s="34" t="s">
        <v>50</v>
      </c>
      <c r="AB162" s="56" t="s">
        <v>667</v>
      </c>
    </row>
    <row r="163" ht="76" customHeight="1" spans="1:28">
      <c r="A163" s="34">
        <v>70</v>
      </c>
      <c r="B163" s="41" t="s">
        <v>37</v>
      </c>
      <c r="C163" s="34" t="s">
        <v>38</v>
      </c>
      <c r="D163" s="56" t="s">
        <v>705</v>
      </c>
      <c r="E163" s="56" t="s">
        <v>40</v>
      </c>
      <c r="F163" s="34" t="s">
        <v>41</v>
      </c>
      <c r="G163" s="41" t="s">
        <v>42</v>
      </c>
      <c r="H163" s="41" t="s">
        <v>439</v>
      </c>
      <c r="I163" s="41" t="s">
        <v>706</v>
      </c>
      <c r="J163" s="56" t="s">
        <v>44</v>
      </c>
      <c r="K163" s="35" t="s">
        <v>45</v>
      </c>
      <c r="L163" s="35" t="s">
        <v>46</v>
      </c>
      <c r="M163" s="41" t="s">
        <v>122</v>
      </c>
      <c r="N163" s="35" t="s">
        <v>45</v>
      </c>
      <c r="O163" s="41">
        <v>10</v>
      </c>
      <c r="P163" s="41">
        <v>10</v>
      </c>
      <c r="Q163" s="41">
        <v>0</v>
      </c>
      <c r="R163" s="41">
        <v>0</v>
      </c>
      <c r="S163" s="41">
        <v>0</v>
      </c>
      <c r="T163" s="86" t="s">
        <v>707</v>
      </c>
      <c r="U163" s="41" t="s">
        <v>708</v>
      </c>
      <c r="V163" s="59">
        <v>1</v>
      </c>
      <c r="W163" s="59">
        <v>23</v>
      </c>
      <c r="X163" s="59">
        <v>102</v>
      </c>
      <c r="Y163" s="59">
        <v>14</v>
      </c>
      <c r="Z163" s="87">
        <v>0.96</v>
      </c>
      <c r="AA163" s="34" t="s">
        <v>50</v>
      </c>
      <c r="AB163" s="56" t="s">
        <v>667</v>
      </c>
    </row>
    <row r="164" ht="120" customHeight="1" spans="1:28">
      <c r="A164" s="34">
        <v>71</v>
      </c>
      <c r="B164" s="41" t="s">
        <v>37</v>
      </c>
      <c r="C164" s="34" t="s">
        <v>38</v>
      </c>
      <c r="D164" s="57" t="s">
        <v>709</v>
      </c>
      <c r="E164" s="56" t="s">
        <v>710</v>
      </c>
      <c r="F164" s="34" t="s">
        <v>41</v>
      </c>
      <c r="G164" s="57" t="s">
        <v>42</v>
      </c>
      <c r="H164" s="41" t="s">
        <v>439</v>
      </c>
      <c r="I164" s="56" t="s">
        <v>711</v>
      </c>
      <c r="J164" s="56" t="s">
        <v>44</v>
      </c>
      <c r="K164" s="35" t="s">
        <v>45</v>
      </c>
      <c r="L164" s="35" t="s">
        <v>46</v>
      </c>
      <c r="M164" s="41" t="s">
        <v>47</v>
      </c>
      <c r="N164" s="35" t="s">
        <v>45</v>
      </c>
      <c r="O164" s="63">
        <v>23</v>
      </c>
      <c r="P164" s="63">
        <v>23</v>
      </c>
      <c r="Q164" s="41">
        <v>0</v>
      </c>
      <c r="R164" s="41">
        <v>0</v>
      </c>
      <c r="S164" s="41">
        <v>0</v>
      </c>
      <c r="T164" s="83" t="s">
        <v>712</v>
      </c>
      <c r="U164" s="56" t="s">
        <v>713</v>
      </c>
      <c r="V164" s="42">
        <v>1</v>
      </c>
      <c r="W164" s="63">
        <v>52</v>
      </c>
      <c r="X164" s="63">
        <v>231</v>
      </c>
      <c r="Y164" s="63">
        <v>7</v>
      </c>
      <c r="Z164" s="87">
        <v>0.96</v>
      </c>
      <c r="AA164" s="34" t="s">
        <v>50</v>
      </c>
      <c r="AB164" s="56" t="s">
        <v>667</v>
      </c>
    </row>
    <row r="165" ht="84" customHeight="1" spans="1:28">
      <c r="A165" s="34">
        <v>72</v>
      </c>
      <c r="B165" s="41" t="s">
        <v>37</v>
      </c>
      <c r="C165" s="34" t="s">
        <v>38</v>
      </c>
      <c r="D165" s="57" t="s">
        <v>714</v>
      </c>
      <c r="E165" s="56" t="s">
        <v>40</v>
      </c>
      <c r="F165" s="34" t="s">
        <v>41</v>
      </c>
      <c r="G165" s="57" t="s">
        <v>42</v>
      </c>
      <c r="H165" s="41" t="s">
        <v>439</v>
      </c>
      <c r="I165" s="56" t="s">
        <v>711</v>
      </c>
      <c r="J165" s="56" t="s">
        <v>44</v>
      </c>
      <c r="K165" s="35" t="s">
        <v>45</v>
      </c>
      <c r="L165" s="35" t="s">
        <v>46</v>
      </c>
      <c r="M165" s="41" t="s">
        <v>47</v>
      </c>
      <c r="N165" s="35" t="s">
        <v>45</v>
      </c>
      <c r="O165" s="41">
        <v>11.5</v>
      </c>
      <c r="P165" s="41">
        <v>11.5</v>
      </c>
      <c r="Q165" s="41">
        <v>0</v>
      </c>
      <c r="R165" s="41">
        <v>0</v>
      </c>
      <c r="S165" s="41">
        <v>0</v>
      </c>
      <c r="T165" s="86" t="s">
        <v>715</v>
      </c>
      <c r="U165" s="56" t="s">
        <v>716</v>
      </c>
      <c r="V165" s="42">
        <v>1</v>
      </c>
      <c r="W165" s="63">
        <v>52</v>
      </c>
      <c r="X165" s="63">
        <v>231</v>
      </c>
      <c r="Y165" s="63">
        <v>7</v>
      </c>
      <c r="Z165" s="87">
        <v>0.96</v>
      </c>
      <c r="AA165" s="34" t="s">
        <v>50</v>
      </c>
      <c r="AB165" s="56" t="s">
        <v>667</v>
      </c>
    </row>
    <row r="166" ht="90" customHeight="1" spans="1:28">
      <c r="A166" s="34">
        <v>73</v>
      </c>
      <c r="B166" s="41" t="s">
        <v>37</v>
      </c>
      <c r="C166" s="34" t="s">
        <v>38</v>
      </c>
      <c r="D166" s="56" t="s">
        <v>717</v>
      </c>
      <c r="E166" s="56" t="s">
        <v>40</v>
      </c>
      <c r="F166" s="34" t="s">
        <v>41</v>
      </c>
      <c r="G166" s="57" t="s">
        <v>42</v>
      </c>
      <c r="H166" s="41" t="s">
        <v>439</v>
      </c>
      <c r="I166" s="56" t="s">
        <v>664</v>
      </c>
      <c r="J166" s="56" t="s">
        <v>44</v>
      </c>
      <c r="K166" s="35" t="s">
        <v>45</v>
      </c>
      <c r="L166" s="35" t="s">
        <v>46</v>
      </c>
      <c r="M166" s="41" t="s">
        <v>47</v>
      </c>
      <c r="N166" s="35" t="s">
        <v>45</v>
      </c>
      <c r="O166" s="41">
        <v>36.6</v>
      </c>
      <c r="P166" s="41">
        <v>36.6</v>
      </c>
      <c r="Q166" s="41">
        <v>0</v>
      </c>
      <c r="R166" s="41">
        <v>0</v>
      </c>
      <c r="S166" s="41">
        <v>0</v>
      </c>
      <c r="T166" s="86" t="s">
        <v>718</v>
      </c>
      <c r="U166" s="56" t="s">
        <v>719</v>
      </c>
      <c r="V166" s="42">
        <v>1</v>
      </c>
      <c r="W166" s="59">
        <v>26</v>
      </c>
      <c r="X166" s="59">
        <v>118</v>
      </c>
      <c r="Y166" s="59">
        <v>2</v>
      </c>
      <c r="Z166" s="87">
        <v>0.96</v>
      </c>
      <c r="AA166" s="34" t="s">
        <v>50</v>
      </c>
      <c r="AB166" s="56" t="s">
        <v>667</v>
      </c>
    </row>
    <row r="167" customHeight="1" spans="1:28">
      <c r="A167" s="34">
        <v>74</v>
      </c>
      <c r="B167" s="41" t="s">
        <v>37</v>
      </c>
      <c r="C167" s="34" t="s">
        <v>38</v>
      </c>
      <c r="D167" s="73" t="s">
        <v>720</v>
      </c>
      <c r="E167" s="56" t="s">
        <v>40</v>
      </c>
      <c r="F167" s="34" t="s">
        <v>41</v>
      </c>
      <c r="G167" s="59" t="s">
        <v>42</v>
      </c>
      <c r="H167" s="59" t="s">
        <v>439</v>
      </c>
      <c r="I167" s="59" t="s">
        <v>721</v>
      </c>
      <c r="J167" s="56" t="s">
        <v>44</v>
      </c>
      <c r="K167" s="35" t="s">
        <v>45</v>
      </c>
      <c r="L167" s="35" t="s">
        <v>46</v>
      </c>
      <c r="M167" s="41" t="s">
        <v>47</v>
      </c>
      <c r="N167" s="35" t="s">
        <v>45</v>
      </c>
      <c r="O167" s="41">
        <v>6.2</v>
      </c>
      <c r="P167" s="41">
        <v>6.2</v>
      </c>
      <c r="Q167" s="41">
        <v>0</v>
      </c>
      <c r="R167" s="41">
        <v>0</v>
      </c>
      <c r="S167" s="41">
        <v>0</v>
      </c>
      <c r="T167" s="89" t="s">
        <v>722</v>
      </c>
      <c r="U167" s="59" t="s">
        <v>723</v>
      </c>
      <c r="V167" s="59">
        <v>1</v>
      </c>
      <c r="W167" s="59">
        <v>12</v>
      </c>
      <c r="X167" s="59">
        <v>55</v>
      </c>
      <c r="Y167" s="59">
        <v>6</v>
      </c>
      <c r="Z167" s="87">
        <v>0.96</v>
      </c>
      <c r="AA167" s="34" t="s">
        <v>50</v>
      </c>
      <c r="AB167" s="56" t="s">
        <v>667</v>
      </c>
    </row>
    <row r="168" ht="29" customHeight="1" spans="1:28">
      <c r="A168" s="33" t="s">
        <v>724</v>
      </c>
      <c r="B168" s="34"/>
      <c r="C168" s="38"/>
      <c r="D168" s="56"/>
      <c r="E168" s="41"/>
      <c r="F168" s="41"/>
      <c r="G168" s="41"/>
      <c r="H168" s="41"/>
      <c r="I168" s="45"/>
      <c r="J168" s="41"/>
      <c r="K168" s="35"/>
      <c r="L168" s="35"/>
      <c r="M168" s="35"/>
      <c r="N168" s="41"/>
      <c r="O168" s="40">
        <v>2312.934</v>
      </c>
      <c r="P168" s="40">
        <v>2312.934</v>
      </c>
      <c r="Q168" s="74">
        <v>0</v>
      </c>
      <c r="R168" s="74">
        <v>0</v>
      </c>
      <c r="S168" s="74">
        <v>0</v>
      </c>
      <c r="T168" s="56"/>
      <c r="U168" s="56"/>
      <c r="V168" s="45"/>
      <c r="W168" s="45"/>
      <c r="X168" s="45"/>
      <c r="Y168" s="45"/>
      <c r="Z168" s="67"/>
      <c r="AA168" s="41"/>
      <c r="AB168" s="45"/>
    </row>
    <row r="169" customHeight="1" spans="1:28">
      <c r="A169" s="38" t="s">
        <v>36</v>
      </c>
      <c r="B169" s="34" t="s">
        <v>182</v>
      </c>
      <c r="C169" s="38" t="s">
        <v>38</v>
      </c>
      <c r="D169" s="41" t="s">
        <v>725</v>
      </c>
      <c r="E169" s="41" t="s">
        <v>40</v>
      </c>
      <c r="F169" s="38" t="s">
        <v>41</v>
      </c>
      <c r="G169" s="34" t="s">
        <v>42</v>
      </c>
      <c r="H169" s="34" t="s">
        <v>724</v>
      </c>
      <c r="I169" s="41" t="s">
        <v>726</v>
      </c>
      <c r="J169" s="41" t="s">
        <v>281</v>
      </c>
      <c r="K169" s="65" t="s">
        <v>184</v>
      </c>
      <c r="L169" s="65" t="s">
        <v>462</v>
      </c>
      <c r="M169" s="65" t="s">
        <v>463</v>
      </c>
      <c r="N169" s="41" t="s">
        <v>187</v>
      </c>
      <c r="O169" s="41">
        <v>50</v>
      </c>
      <c r="P169" s="41">
        <v>50</v>
      </c>
      <c r="Q169" s="90">
        <v>0</v>
      </c>
      <c r="R169" s="90">
        <v>0</v>
      </c>
      <c r="S169" s="90">
        <v>0</v>
      </c>
      <c r="T169" s="41" t="s">
        <v>727</v>
      </c>
      <c r="U169" s="41" t="s">
        <v>728</v>
      </c>
      <c r="V169" s="91">
        <v>1</v>
      </c>
      <c r="W169" s="91">
        <v>295</v>
      </c>
      <c r="X169" s="91">
        <v>1132</v>
      </c>
      <c r="Y169" s="91">
        <v>48</v>
      </c>
      <c r="Z169" s="92">
        <v>0.98</v>
      </c>
      <c r="AA169" s="41" t="s">
        <v>597</v>
      </c>
      <c r="AB169" s="41" t="s">
        <v>729</v>
      </c>
    </row>
    <row r="170" ht="95" customHeight="1" spans="1:28">
      <c r="A170" s="38" t="s">
        <v>52</v>
      </c>
      <c r="B170" s="34" t="s">
        <v>37</v>
      </c>
      <c r="C170" s="34" t="s">
        <v>38</v>
      </c>
      <c r="D170" s="41" t="s">
        <v>730</v>
      </c>
      <c r="E170" s="41" t="s">
        <v>40</v>
      </c>
      <c r="F170" s="38" t="s">
        <v>41</v>
      </c>
      <c r="G170" s="34" t="s">
        <v>42</v>
      </c>
      <c r="H170" s="34" t="s">
        <v>724</v>
      </c>
      <c r="I170" s="41" t="s">
        <v>726</v>
      </c>
      <c r="J170" s="41" t="s">
        <v>281</v>
      </c>
      <c r="K170" s="35" t="s">
        <v>45</v>
      </c>
      <c r="L170" s="35" t="s">
        <v>46</v>
      </c>
      <c r="M170" s="65" t="s">
        <v>114</v>
      </c>
      <c r="N170" s="35" t="s">
        <v>45</v>
      </c>
      <c r="O170" s="41">
        <v>10</v>
      </c>
      <c r="P170" s="41">
        <v>10</v>
      </c>
      <c r="Q170" s="34">
        <v>0</v>
      </c>
      <c r="R170" s="34">
        <v>0</v>
      </c>
      <c r="S170" s="34">
        <v>0</v>
      </c>
      <c r="T170" s="41" t="s">
        <v>731</v>
      </c>
      <c r="U170" s="41" t="s">
        <v>728</v>
      </c>
      <c r="V170" s="91">
        <v>1</v>
      </c>
      <c r="W170" s="91">
        <v>53</v>
      </c>
      <c r="X170" s="91">
        <v>212</v>
      </c>
      <c r="Y170" s="91">
        <v>24</v>
      </c>
      <c r="Z170" s="39">
        <v>0.95</v>
      </c>
      <c r="AA170" s="41" t="s">
        <v>50</v>
      </c>
      <c r="AB170" s="41" t="s">
        <v>729</v>
      </c>
    </row>
    <row r="171" customHeight="1" spans="1:28">
      <c r="A171" s="38" t="s">
        <v>58</v>
      </c>
      <c r="B171" s="34" t="s">
        <v>37</v>
      </c>
      <c r="C171" s="34" t="s">
        <v>38</v>
      </c>
      <c r="D171" s="41" t="s">
        <v>732</v>
      </c>
      <c r="E171" s="41" t="s">
        <v>40</v>
      </c>
      <c r="F171" s="38" t="s">
        <v>41</v>
      </c>
      <c r="G171" s="34" t="s">
        <v>42</v>
      </c>
      <c r="H171" s="34" t="s">
        <v>724</v>
      </c>
      <c r="I171" s="41" t="s">
        <v>726</v>
      </c>
      <c r="J171" s="41" t="s">
        <v>281</v>
      </c>
      <c r="K171" s="35" t="s">
        <v>45</v>
      </c>
      <c r="L171" s="35" t="s">
        <v>46</v>
      </c>
      <c r="M171" s="65" t="s">
        <v>114</v>
      </c>
      <c r="N171" s="35" t="s">
        <v>45</v>
      </c>
      <c r="O171" s="41">
        <v>13.5</v>
      </c>
      <c r="P171" s="41">
        <v>13.5</v>
      </c>
      <c r="Q171" s="34">
        <v>0</v>
      </c>
      <c r="R171" s="34">
        <v>0</v>
      </c>
      <c r="S171" s="34">
        <v>0</v>
      </c>
      <c r="T171" s="41" t="s">
        <v>733</v>
      </c>
      <c r="U171" s="41" t="s">
        <v>728</v>
      </c>
      <c r="V171" s="91">
        <v>1</v>
      </c>
      <c r="W171" s="91">
        <v>53</v>
      </c>
      <c r="X171" s="91">
        <v>196</v>
      </c>
      <c r="Y171" s="91">
        <v>25</v>
      </c>
      <c r="Z171" s="39">
        <v>0.95</v>
      </c>
      <c r="AA171" s="41" t="s">
        <v>50</v>
      </c>
      <c r="AB171" s="41" t="s">
        <v>729</v>
      </c>
    </row>
    <row r="172" customHeight="1" spans="1:28">
      <c r="A172" s="38" t="s">
        <v>64</v>
      </c>
      <c r="B172" s="34" t="s">
        <v>37</v>
      </c>
      <c r="C172" s="34" t="s">
        <v>38</v>
      </c>
      <c r="D172" s="41" t="s">
        <v>734</v>
      </c>
      <c r="E172" s="41" t="s">
        <v>40</v>
      </c>
      <c r="F172" s="38" t="s">
        <v>41</v>
      </c>
      <c r="G172" s="34" t="s">
        <v>42</v>
      </c>
      <c r="H172" s="34" t="s">
        <v>724</v>
      </c>
      <c r="I172" s="41" t="s">
        <v>726</v>
      </c>
      <c r="J172" s="41" t="s">
        <v>281</v>
      </c>
      <c r="K172" s="35" t="s">
        <v>45</v>
      </c>
      <c r="L172" s="35" t="s">
        <v>46</v>
      </c>
      <c r="M172" s="65" t="s">
        <v>114</v>
      </c>
      <c r="N172" s="35" t="s">
        <v>45</v>
      </c>
      <c r="O172" s="41">
        <v>13.7</v>
      </c>
      <c r="P172" s="41">
        <v>13.7</v>
      </c>
      <c r="Q172" s="34">
        <v>0</v>
      </c>
      <c r="R172" s="34">
        <v>0</v>
      </c>
      <c r="S172" s="34">
        <v>0</v>
      </c>
      <c r="T172" s="41" t="s">
        <v>735</v>
      </c>
      <c r="U172" s="41" t="s">
        <v>736</v>
      </c>
      <c r="V172" s="45">
        <v>1</v>
      </c>
      <c r="W172" s="44">
        <v>60</v>
      </c>
      <c r="X172" s="44">
        <v>220</v>
      </c>
      <c r="Y172" s="45">
        <v>9</v>
      </c>
      <c r="Z172" s="39">
        <v>0.95</v>
      </c>
      <c r="AA172" s="41" t="s">
        <v>50</v>
      </c>
      <c r="AB172" s="41" t="s">
        <v>729</v>
      </c>
    </row>
    <row r="173" customHeight="1" spans="1:28">
      <c r="A173" s="38" t="s">
        <v>71</v>
      </c>
      <c r="B173" s="34" t="s">
        <v>37</v>
      </c>
      <c r="C173" s="34" t="s">
        <v>38</v>
      </c>
      <c r="D173" s="41" t="s">
        <v>737</v>
      </c>
      <c r="E173" s="41" t="s">
        <v>40</v>
      </c>
      <c r="F173" s="38" t="s">
        <v>41</v>
      </c>
      <c r="G173" s="34" t="s">
        <v>42</v>
      </c>
      <c r="H173" s="34" t="s">
        <v>724</v>
      </c>
      <c r="I173" s="41" t="s">
        <v>726</v>
      </c>
      <c r="J173" s="41" t="s">
        <v>281</v>
      </c>
      <c r="K173" s="35" t="s">
        <v>45</v>
      </c>
      <c r="L173" s="35" t="s">
        <v>46</v>
      </c>
      <c r="M173" s="65" t="s">
        <v>114</v>
      </c>
      <c r="N173" s="35" t="s">
        <v>45</v>
      </c>
      <c r="O173" s="41">
        <v>31</v>
      </c>
      <c r="P173" s="41">
        <v>31</v>
      </c>
      <c r="Q173" s="34">
        <v>0</v>
      </c>
      <c r="R173" s="34">
        <v>0</v>
      </c>
      <c r="S173" s="34">
        <v>0</v>
      </c>
      <c r="T173" s="41" t="s">
        <v>738</v>
      </c>
      <c r="U173" s="41" t="s">
        <v>728</v>
      </c>
      <c r="V173" s="91">
        <v>1</v>
      </c>
      <c r="W173" s="91">
        <v>45</v>
      </c>
      <c r="X173" s="91">
        <v>158</v>
      </c>
      <c r="Y173" s="91">
        <v>24</v>
      </c>
      <c r="Z173" s="39">
        <v>0.95</v>
      </c>
      <c r="AA173" s="41" t="s">
        <v>50</v>
      </c>
      <c r="AB173" s="41" t="s">
        <v>729</v>
      </c>
    </row>
    <row r="174" customHeight="1" spans="1:28">
      <c r="A174" s="38" t="s">
        <v>74</v>
      </c>
      <c r="B174" s="34" t="s">
        <v>37</v>
      </c>
      <c r="C174" s="34" t="s">
        <v>38</v>
      </c>
      <c r="D174" s="41" t="s">
        <v>739</v>
      </c>
      <c r="E174" s="41" t="s">
        <v>40</v>
      </c>
      <c r="F174" s="38" t="s">
        <v>41</v>
      </c>
      <c r="G174" s="34" t="s">
        <v>42</v>
      </c>
      <c r="H174" s="34" t="s">
        <v>724</v>
      </c>
      <c r="I174" s="41" t="s">
        <v>726</v>
      </c>
      <c r="J174" s="41" t="s">
        <v>281</v>
      </c>
      <c r="K174" s="35" t="s">
        <v>45</v>
      </c>
      <c r="L174" s="35" t="s">
        <v>46</v>
      </c>
      <c r="M174" s="65" t="s">
        <v>114</v>
      </c>
      <c r="N174" s="35" t="s">
        <v>45</v>
      </c>
      <c r="O174" s="41">
        <v>9.5</v>
      </c>
      <c r="P174" s="41">
        <v>9.5</v>
      </c>
      <c r="Q174" s="34">
        <v>0</v>
      </c>
      <c r="R174" s="34">
        <v>0</v>
      </c>
      <c r="S174" s="34">
        <v>0</v>
      </c>
      <c r="T174" s="41" t="s">
        <v>740</v>
      </c>
      <c r="U174" s="41" t="s">
        <v>728</v>
      </c>
      <c r="V174" s="91">
        <v>1</v>
      </c>
      <c r="W174" s="91">
        <v>19</v>
      </c>
      <c r="X174" s="91">
        <v>75</v>
      </c>
      <c r="Y174" s="91">
        <v>11</v>
      </c>
      <c r="Z174" s="39">
        <v>0.95</v>
      </c>
      <c r="AA174" s="41" t="s">
        <v>50</v>
      </c>
      <c r="AB174" s="41" t="s">
        <v>729</v>
      </c>
    </row>
    <row r="175" s="9" customFormat="1" customHeight="1" spans="1:28">
      <c r="A175" s="38" t="s">
        <v>79</v>
      </c>
      <c r="B175" s="41" t="s">
        <v>37</v>
      </c>
      <c r="C175" s="38" t="s">
        <v>38</v>
      </c>
      <c r="D175" s="93" t="s">
        <v>741</v>
      </c>
      <c r="E175" s="93" t="s">
        <v>40</v>
      </c>
      <c r="F175" s="38" t="s">
        <v>41</v>
      </c>
      <c r="G175" s="34" t="s">
        <v>42</v>
      </c>
      <c r="H175" s="34" t="s">
        <v>724</v>
      </c>
      <c r="I175" s="41" t="s">
        <v>742</v>
      </c>
      <c r="J175" s="41" t="s">
        <v>281</v>
      </c>
      <c r="K175" s="35" t="s">
        <v>45</v>
      </c>
      <c r="L175" s="35" t="s">
        <v>46</v>
      </c>
      <c r="M175" s="65" t="s">
        <v>114</v>
      </c>
      <c r="N175" s="35" t="s">
        <v>45</v>
      </c>
      <c r="O175" s="93">
        <v>22</v>
      </c>
      <c r="P175" s="93">
        <v>22</v>
      </c>
      <c r="Q175" s="93">
        <v>0</v>
      </c>
      <c r="R175" s="93">
        <v>0</v>
      </c>
      <c r="S175" s="93">
        <v>0</v>
      </c>
      <c r="T175" s="93" t="s">
        <v>743</v>
      </c>
      <c r="U175" s="94" t="s">
        <v>744</v>
      </c>
      <c r="V175" s="41">
        <v>1</v>
      </c>
      <c r="W175" s="41">
        <v>341</v>
      </c>
      <c r="X175" s="41">
        <v>1341</v>
      </c>
      <c r="Y175" s="41">
        <v>97</v>
      </c>
      <c r="Z175" s="92">
        <v>0.98</v>
      </c>
      <c r="AA175" s="35" t="s">
        <v>50</v>
      </c>
      <c r="AB175" s="41" t="s">
        <v>745</v>
      </c>
    </row>
    <row r="176" s="10" customFormat="1" customHeight="1" spans="1:28">
      <c r="A176" s="38" t="s">
        <v>86</v>
      </c>
      <c r="B176" s="41" t="s">
        <v>37</v>
      </c>
      <c r="C176" s="38" t="s">
        <v>38</v>
      </c>
      <c r="D176" s="93" t="s">
        <v>746</v>
      </c>
      <c r="E176" s="93" t="s">
        <v>40</v>
      </c>
      <c r="F176" s="38" t="s">
        <v>41</v>
      </c>
      <c r="G176" s="34" t="s">
        <v>42</v>
      </c>
      <c r="H176" s="34" t="s">
        <v>724</v>
      </c>
      <c r="I176" s="41" t="s">
        <v>742</v>
      </c>
      <c r="J176" s="41" t="s">
        <v>281</v>
      </c>
      <c r="K176" s="35" t="s">
        <v>45</v>
      </c>
      <c r="L176" s="35" t="s">
        <v>46</v>
      </c>
      <c r="M176" s="65" t="s">
        <v>114</v>
      </c>
      <c r="N176" s="35" t="s">
        <v>45</v>
      </c>
      <c r="O176" s="93">
        <v>21</v>
      </c>
      <c r="P176" s="93">
        <v>21</v>
      </c>
      <c r="Q176" s="93">
        <v>0</v>
      </c>
      <c r="R176" s="93">
        <v>0</v>
      </c>
      <c r="S176" s="93">
        <v>0</v>
      </c>
      <c r="T176" s="93" t="s">
        <v>747</v>
      </c>
      <c r="U176" s="93" t="s">
        <v>748</v>
      </c>
      <c r="V176" s="91">
        <v>1</v>
      </c>
      <c r="W176" s="41">
        <v>39</v>
      </c>
      <c r="X176" s="41">
        <v>186</v>
      </c>
      <c r="Y176" s="45">
        <v>45</v>
      </c>
      <c r="Z176" s="92">
        <v>0.98</v>
      </c>
      <c r="AA176" s="35" t="s">
        <v>50</v>
      </c>
      <c r="AB176" s="41" t="s">
        <v>745</v>
      </c>
    </row>
    <row r="177" customHeight="1" spans="1:28">
      <c r="A177" s="38" t="s">
        <v>91</v>
      </c>
      <c r="B177" s="34" t="s">
        <v>182</v>
      </c>
      <c r="C177" s="38" t="s">
        <v>38</v>
      </c>
      <c r="D177" s="41" t="s">
        <v>749</v>
      </c>
      <c r="E177" s="41" t="s">
        <v>40</v>
      </c>
      <c r="F177" s="38" t="s">
        <v>41</v>
      </c>
      <c r="G177" s="34" t="s">
        <v>42</v>
      </c>
      <c r="H177" s="34" t="s">
        <v>724</v>
      </c>
      <c r="I177" s="41" t="s">
        <v>742</v>
      </c>
      <c r="J177" s="41" t="s">
        <v>281</v>
      </c>
      <c r="K177" s="65" t="s">
        <v>184</v>
      </c>
      <c r="L177" s="65" t="s">
        <v>469</v>
      </c>
      <c r="M177" s="65" t="s">
        <v>186</v>
      </c>
      <c r="N177" s="41" t="s">
        <v>187</v>
      </c>
      <c r="O177" s="42">
        <v>7.5</v>
      </c>
      <c r="P177" s="42">
        <v>7.5</v>
      </c>
      <c r="Q177" s="90">
        <v>0</v>
      </c>
      <c r="R177" s="90">
        <v>0</v>
      </c>
      <c r="S177" s="90">
        <v>0</v>
      </c>
      <c r="T177" s="41" t="s">
        <v>750</v>
      </c>
      <c r="U177" s="41" t="s">
        <v>751</v>
      </c>
      <c r="V177" s="91">
        <v>1</v>
      </c>
      <c r="W177" s="91">
        <v>18</v>
      </c>
      <c r="X177" s="91">
        <v>76</v>
      </c>
      <c r="Y177" s="91">
        <v>16</v>
      </c>
      <c r="Z177" s="92">
        <v>0.98</v>
      </c>
      <c r="AA177" s="41" t="s">
        <v>190</v>
      </c>
      <c r="AB177" s="41" t="s">
        <v>745</v>
      </c>
    </row>
    <row r="178" customHeight="1" spans="1:28">
      <c r="A178" s="38" t="s">
        <v>94</v>
      </c>
      <c r="B178" s="34" t="s">
        <v>37</v>
      </c>
      <c r="C178" s="38" t="s">
        <v>38</v>
      </c>
      <c r="D178" s="41" t="s">
        <v>752</v>
      </c>
      <c r="E178" s="41" t="s">
        <v>40</v>
      </c>
      <c r="F178" s="38" t="s">
        <v>41</v>
      </c>
      <c r="G178" s="34" t="s">
        <v>42</v>
      </c>
      <c r="H178" s="34" t="s">
        <v>724</v>
      </c>
      <c r="I178" s="41" t="s">
        <v>753</v>
      </c>
      <c r="J178" s="41" t="s">
        <v>44</v>
      </c>
      <c r="K178" s="35" t="s">
        <v>45</v>
      </c>
      <c r="L178" s="35" t="s">
        <v>46</v>
      </c>
      <c r="M178" s="65" t="s">
        <v>114</v>
      </c>
      <c r="N178" s="35" t="s">
        <v>45</v>
      </c>
      <c r="O178" s="41">
        <v>30</v>
      </c>
      <c r="P178" s="41">
        <v>30</v>
      </c>
      <c r="Q178" s="90">
        <v>0</v>
      </c>
      <c r="R178" s="90">
        <v>0</v>
      </c>
      <c r="S178" s="90">
        <v>0</v>
      </c>
      <c r="T178" s="41" t="s">
        <v>754</v>
      </c>
      <c r="U178" s="41" t="s">
        <v>755</v>
      </c>
      <c r="V178" s="45">
        <v>1</v>
      </c>
      <c r="W178" s="41">
        <v>35</v>
      </c>
      <c r="X178" s="41">
        <v>147</v>
      </c>
      <c r="Y178" s="45">
        <v>15</v>
      </c>
      <c r="Z178" s="92">
        <v>0.98</v>
      </c>
      <c r="AA178" s="35" t="s">
        <v>50</v>
      </c>
      <c r="AB178" s="41" t="s">
        <v>756</v>
      </c>
    </row>
    <row r="179" customHeight="1" spans="1:28">
      <c r="A179" s="38" t="s">
        <v>97</v>
      </c>
      <c r="B179" s="34" t="s">
        <v>37</v>
      </c>
      <c r="C179" s="38" t="s">
        <v>38</v>
      </c>
      <c r="D179" s="41" t="s">
        <v>757</v>
      </c>
      <c r="E179" s="41" t="s">
        <v>40</v>
      </c>
      <c r="F179" s="38" t="s">
        <v>41</v>
      </c>
      <c r="G179" s="34" t="s">
        <v>42</v>
      </c>
      <c r="H179" s="34" t="s">
        <v>724</v>
      </c>
      <c r="I179" s="41" t="s">
        <v>753</v>
      </c>
      <c r="J179" s="41" t="s">
        <v>44</v>
      </c>
      <c r="K179" s="35" t="s">
        <v>45</v>
      </c>
      <c r="L179" s="35" t="s">
        <v>46</v>
      </c>
      <c r="M179" s="65" t="s">
        <v>114</v>
      </c>
      <c r="N179" s="35" t="s">
        <v>45</v>
      </c>
      <c r="O179" s="41">
        <v>14</v>
      </c>
      <c r="P179" s="41">
        <v>14</v>
      </c>
      <c r="Q179" s="90">
        <v>0</v>
      </c>
      <c r="R179" s="90">
        <v>0</v>
      </c>
      <c r="S179" s="90">
        <v>0</v>
      </c>
      <c r="T179" s="41" t="s">
        <v>758</v>
      </c>
      <c r="U179" s="41" t="s">
        <v>759</v>
      </c>
      <c r="V179" s="45">
        <v>1</v>
      </c>
      <c r="W179" s="41">
        <v>14</v>
      </c>
      <c r="X179" s="41">
        <v>62</v>
      </c>
      <c r="Y179" s="45">
        <v>10</v>
      </c>
      <c r="Z179" s="92">
        <v>0.98</v>
      </c>
      <c r="AA179" s="35" t="s">
        <v>50</v>
      </c>
      <c r="AB179" s="41" t="s">
        <v>756</v>
      </c>
    </row>
    <row r="180" customHeight="1" spans="1:28">
      <c r="A180" s="38" t="s">
        <v>101</v>
      </c>
      <c r="B180" s="34" t="s">
        <v>37</v>
      </c>
      <c r="C180" s="38" t="s">
        <v>38</v>
      </c>
      <c r="D180" s="41" t="s">
        <v>760</v>
      </c>
      <c r="E180" s="41" t="s">
        <v>40</v>
      </c>
      <c r="F180" s="38" t="s">
        <v>41</v>
      </c>
      <c r="G180" s="34" t="s">
        <v>42</v>
      </c>
      <c r="H180" s="34" t="s">
        <v>724</v>
      </c>
      <c r="I180" s="41" t="s">
        <v>753</v>
      </c>
      <c r="J180" s="41" t="s">
        <v>44</v>
      </c>
      <c r="K180" s="35" t="s">
        <v>45</v>
      </c>
      <c r="L180" s="35" t="s">
        <v>46</v>
      </c>
      <c r="M180" s="65" t="s">
        <v>114</v>
      </c>
      <c r="N180" s="35" t="s">
        <v>45</v>
      </c>
      <c r="O180" s="41">
        <v>17.3</v>
      </c>
      <c r="P180" s="41">
        <v>17.3</v>
      </c>
      <c r="Q180" s="90">
        <v>0</v>
      </c>
      <c r="R180" s="90">
        <v>0</v>
      </c>
      <c r="S180" s="90">
        <v>0</v>
      </c>
      <c r="T180" s="41" t="s">
        <v>761</v>
      </c>
      <c r="U180" s="41" t="s">
        <v>759</v>
      </c>
      <c r="V180" s="45">
        <v>1</v>
      </c>
      <c r="W180" s="41">
        <v>45</v>
      </c>
      <c r="X180" s="41">
        <v>214</v>
      </c>
      <c r="Y180" s="45">
        <v>23</v>
      </c>
      <c r="Z180" s="92">
        <v>0.98</v>
      </c>
      <c r="AA180" s="35" t="s">
        <v>50</v>
      </c>
      <c r="AB180" s="41" t="s">
        <v>756</v>
      </c>
    </row>
    <row r="181" customHeight="1" spans="1:28">
      <c r="A181" s="38" t="s">
        <v>105</v>
      </c>
      <c r="B181" s="41" t="s">
        <v>37</v>
      </c>
      <c r="C181" s="38" t="s">
        <v>38</v>
      </c>
      <c r="D181" s="41" t="s">
        <v>762</v>
      </c>
      <c r="E181" s="41" t="s">
        <v>40</v>
      </c>
      <c r="F181" s="38" t="s">
        <v>41</v>
      </c>
      <c r="G181" s="34" t="s">
        <v>42</v>
      </c>
      <c r="H181" s="34" t="s">
        <v>724</v>
      </c>
      <c r="I181" s="41" t="s">
        <v>753</v>
      </c>
      <c r="J181" s="41" t="s">
        <v>44</v>
      </c>
      <c r="K181" s="35" t="s">
        <v>45</v>
      </c>
      <c r="L181" s="35" t="s">
        <v>46</v>
      </c>
      <c r="M181" s="65" t="s">
        <v>114</v>
      </c>
      <c r="N181" s="35" t="s">
        <v>45</v>
      </c>
      <c r="O181" s="41">
        <v>18</v>
      </c>
      <c r="P181" s="41">
        <v>18</v>
      </c>
      <c r="Q181" s="90">
        <v>0</v>
      </c>
      <c r="R181" s="90">
        <v>0</v>
      </c>
      <c r="S181" s="90">
        <v>0</v>
      </c>
      <c r="T181" s="41" t="s">
        <v>763</v>
      </c>
      <c r="U181" s="41" t="s">
        <v>764</v>
      </c>
      <c r="V181" s="45">
        <v>1</v>
      </c>
      <c r="W181" s="41">
        <v>21</v>
      </c>
      <c r="X181" s="41">
        <v>96</v>
      </c>
      <c r="Y181" s="45">
        <v>9</v>
      </c>
      <c r="Z181" s="92">
        <v>0.98</v>
      </c>
      <c r="AA181" s="35" t="s">
        <v>50</v>
      </c>
      <c r="AB181" s="41" t="s">
        <v>756</v>
      </c>
    </row>
    <row r="182" customHeight="1" spans="1:28">
      <c r="A182" s="38" t="s">
        <v>111</v>
      </c>
      <c r="B182" s="34" t="s">
        <v>182</v>
      </c>
      <c r="C182" s="38" t="s">
        <v>38</v>
      </c>
      <c r="D182" s="41" t="s">
        <v>765</v>
      </c>
      <c r="E182" s="41" t="s">
        <v>40</v>
      </c>
      <c r="F182" s="38" t="s">
        <v>41</v>
      </c>
      <c r="G182" s="34" t="s">
        <v>42</v>
      </c>
      <c r="H182" s="34" t="s">
        <v>724</v>
      </c>
      <c r="I182" s="41" t="s">
        <v>753</v>
      </c>
      <c r="J182" s="41" t="s">
        <v>44</v>
      </c>
      <c r="K182" s="65" t="s">
        <v>184</v>
      </c>
      <c r="L182" s="65" t="s">
        <v>462</v>
      </c>
      <c r="M182" s="65" t="s">
        <v>463</v>
      </c>
      <c r="N182" s="41" t="s">
        <v>187</v>
      </c>
      <c r="O182" s="41">
        <v>68</v>
      </c>
      <c r="P182" s="41">
        <v>68</v>
      </c>
      <c r="Q182" s="90">
        <v>0</v>
      </c>
      <c r="R182" s="90">
        <v>0</v>
      </c>
      <c r="S182" s="90">
        <v>0</v>
      </c>
      <c r="T182" s="41" t="s">
        <v>766</v>
      </c>
      <c r="U182" s="41" t="s">
        <v>767</v>
      </c>
      <c r="V182" s="41">
        <v>1</v>
      </c>
      <c r="W182" s="41">
        <v>422</v>
      </c>
      <c r="X182" s="41">
        <v>1612</v>
      </c>
      <c r="Y182" s="45">
        <v>242</v>
      </c>
      <c r="Z182" s="92">
        <v>0.98</v>
      </c>
      <c r="AA182" s="35" t="s">
        <v>50</v>
      </c>
      <c r="AB182" s="41" t="s">
        <v>756</v>
      </c>
    </row>
    <row r="183" customHeight="1" spans="1:28">
      <c r="A183" s="38" t="s">
        <v>117</v>
      </c>
      <c r="B183" s="34" t="s">
        <v>37</v>
      </c>
      <c r="C183" s="38" t="s">
        <v>38</v>
      </c>
      <c r="D183" s="41" t="s">
        <v>768</v>
      </c>
      <c r="E183" s="41" t="s">
        <v>209</v>
      </c>
      <c r="F183" s="38" t="s">
        <v>41</v>
      </c>
      <c r="G183" s="34" t="s">
        <v>42</v>
      </c>
      <c r="H183" s="34" t="s">
        <v>724</v>
      </c>
      <c r="I183" s="41" t="s">
        <v>753</v>
      </c>
      <c r="J183" s="41" t="s">
        <v>44</v>
      </c>
      <c r="K183" s="35" t="s">
        <v>45</v>
      </c>
      <c r="L183" s="35" t="s">
        <v>46</v>
      </c>
      <c r="M183" s="65" t="s">
        <v>256</v>
      </c>
      <c r="N183" s="35" t="s">
        <v>45</v>
      </c>
      <c r="O183" s="41">
        <v>140</v>
      </c>
      <c r="P183" s="41">
        <v>140</v>
      </c>
      <c r="Q183" s="90">
        <v>0</v>
      </c>
      <c r="R183" s="90">
        <v>0</v>
      </c>
      <c r="S183" s="90">
        <v>0</v>
      </c>
      <c r="T183" s="41" t="s">
        <v>769</v>
      </c>
      <c r="U183" s="41" t="s">
        <v>744</v>
      </c>
      <c r="V183" s="45">
        <v>1</v>
      </c>
      <c r="W183" s="45">
        <v>1</v>
      </c>
      <c r="X183" s="41">
        <v>25</v>
      </c>
      <c r="Y183" s="45">
        <v>10</v>
      </c>
      <c r="Z183" s="92">
        <v>0.98</v>
      </c>
      <c r="AA183" s="35" t="s">
        <v>50</v>
      </c>
      <c r="AB183" s="41" t="s">
        <v>756</v>
      </c>
    </row>
    <row r="184" ht="81" customHeight="1" spans="1:28">
      <c r="A184" s="38" t="s">
        <v>120</v>
      </c>
      <c r="B184" s="34" t="s">
        <v>37</v>
      </c>
      <c r="C184" s="38" t="s">
        <v>38</v>
      </c>
      <c r="D184" s="41" t="s">
        <v>770</v>
      </c>
      <c r="E184" s="41" t="s">
        <v>40</v>
      </c>
      <c r="F184" s="38" t="s">
        <v>41</v>
      </c>
      <c r="G184" s="34" t="s">
        <v>42</v>
      </c>
      <c r="H184" s="34" t="s">
        <v>724</v>
      </c>
      <c r="I184" s="41" t="s">
        <v>753</v>
      </c>
      <c r="J184" s="41" t="s">
        <v>44</v>
      </c>
      <c r="K184" s="35" t="s">
        <v>45</v>
      </c>
      <c r="L184" s="35" t="s">
        <v>46</v>
      </c>
      <c r="M184" s="65" t="s">
        <v>114</v>
      </c>
      <c r="N184" s="35" t="s">
        <v>45</v>
      </c>
      <c r="O184" s="41">
        <v>30</v>
      </c>
      <c r="P184" s="41">
        <v>30</v>
      </c>
      <c r="Q184" s="90">
        <v>0</v>
      </c>
      <c r="R184" s="90">
        <v>0</v>
      </c>
      <c r="S184" s="90">
        <v>0</v>
      </c>
      <c r="T184" s="41" t="s">
        <v>771</v>
      </c>
      <c r="U184" s="41" t="s">
        <v>759</v>
      </c>
      <c r="V184" s="45">
        <v>1</v>
      </c>
      <c r="W184" s="41">
        <v>43</v>
      </c>
      <c r="X184" s="41">
        <v>170</v>
      </c>
      <c r="Y184" s="45">
        <v>10</v>
      </c>
      <c r="Z184" s="92">
        <v>0.98</v>
      </c>
      <c r="AA184" s="35" t="s">
        <v>50</v>
      </c>
      <c r="AB184" s="41" t="s">
        <v>756</v>
      </c>
    </row>
    <row r="185" customHeight="1" spans="1:28">
      <c r="A185" s="38" t="s">
        <v>125</v>
      </c>
      <c r="B185" s="34" t="s">
        <v>37</v>
      </c>
      <c r="C185" s="38" t="s">
        <v>38</v>
      </c>
      <c r="D185" s="41" t="s">
        <v>772</v>
      </c>
      <c r="E185" s="41" t="s">
        <v>40</v>
      </c>
      <c r="F185" s="38" t="s">
        <v>41</v>
      </c>
      <c r="G185" s="34" t="s">
        <v>42</v>
      </c>
      <c r="H185" s="34" t="s">
        <v>724</v>
      </c>
      <c r="I185" s="41" t="s">
        <v>753</v>
      </c>
      <c r="J185" s="41" t="s">
        <v>44</v>
      </c>
      <c r="K185" s="35" t="s">
        <v>45</v>
      </c>
      <c r="L185" s="35" t="s">
        <v>46</v>
      </c>
      <c r="M185" s="65" t="s">
        <v>114</v>
      </c>
      <c r="N185" s="35" t="s">
        <v>45</v>
      </c>
      <c r="O185" s="41">
        <v>11.5</v>
      </c>
      <c r="P185" s="41">
        <v>11.5</v>
      </c>
      <c r="Q185" s="90">
        <v>0</v>
      </c>
      <c r="R185" s="90">
        <v>0</v>
      </c>
      <c r="S185" s="90">
        <v>0</v>
      </c>
      <c r="T185" s="41" t="s">
        <v>773</v>
      </c>
      <c r="U185" s="41" t="s">
        <v>759</v>
      </c>
      <c r="V185" s="45">
        <v>1</v>
      </c>
      <c r="W185" s="41">
        <v>54</v>
      </c>
      <c r="X185" s="41">
        <v>193</v>
      </c>
      <c r="Y185" s="45">
        <v>21</v>
      </c>
      <c r="Z185" s="92">
        <v>0.98</v>
      </c>
      <c r="AA185" s="35" t="s">
        <v>50</v>
      </c>
      <c r="AB185" s="41" t="s">
        <v>756</v>
      </c>
    </row>
    <row r="186" ht="79" customHeight="1" spans="1:28">
      <c r="A186" s="38" t="s">
        <v>129</v>
      </c>
      <c r="B186" s="34" t="s">
        <v>37</v>
      </c>
      <c r="C186" s="38" t="s">
        <v>38</v>
      </c>
      <c r="D186" s="41" t="s">
        <v>774</v>
      </c>
      <c r="E186" s="41" t="s">
        <v>40</v>
      </c>
      <c r="F186" s="38" t="s">
        <v>41</v>
      </c>
      <c r="G186" s="34" t="s">
        <v>42</v>
      </c>
      <c r="H186" s="34" t="s">
        <v>724</v>
      </c>
      <c r="I186" s="41" t="s">
        <v>753</v>
      </c>
      <c r="J186" s="41" t="s">
        <v>44</v>
      </c>
      <c r="K186" s="35" t="s">
        <v>45</v>
      </c>
      <c r="L186" s="35" t="s">
        <v>46</v>
      </c>
      <c r="M186" s="65" t="s">
        <v>114</v>
      </c>
      <c r="N186" s="35" t="s">
        <v>45</v>
      </c>
      <c r="O186" s="41">
        <v>19.6</v>
      </c>
      <c r="P186" s="41">
        <v>19.6</v>
      </c>
      <c r="Q186" s="90">
        <v>0</v>
      </c>
      <c r="R186" s="90">
        <v>0</v>
      </c>
      <c r="S186" s="90">
        <v>0</v>
      </c>
      <c r="T186" s="41" t="s">
        <v>775</v>
      </c>
      <c r="U186" s="41" t="s">
        <v>759</v>
      </c>
      <c r="V186" s="45">
        <v>1</v>
      </c>
      <c r="W186" s="41">
        <v>43</v>
      </c>
      <c r="X186" s="41">
        <v>170</v>
      </c>
      <c r="Y186" s="45">
        <v>18</v>
      </c>
      <c r="Z186" s="92">
        <v>0.98</v>
      </c>
      <c r="AA186" s="35" t="s">
        <v>50</v>
      </c>
      <c r="AB186" s="41" t="s">
        <v>756</v>
      </c>
    </row>
    <row r="187" ht="78" customHeight="1" spans="1:28">
      <c r="A187" s="38" t="s">
        <v>70</v>
      </c>
      <c r="B187" s="34" t="s">
        <v>37</v>
      </c>
      <c r="C187" s="38" t="s">
        <v>38</v>
      </c>
      <c r="D187" s="41" t="s">
        <v>776</v>
      </c>
      <c r="E187" s="41" t="s">
        <v>40</v>
      </c>
      <c r="F187" s="38" t="s">
        <v>41</v>
      </c>
      <c r="G187" s="34" t="s">
        <v>42</v>
      </c>
      <c r="H187" s="34" t="s">
        <v>724</v>
      </c>
      <c r="I187" s="41" t="s">
        <v>753</v>
      </c>
      <c r="J187" s="41" t="s">
        <v>44</v>
      </c>
      <c r="K187" s="35" t="s">
        <v>45</v>
      </c>
      <c r="L187" s="35" t="s">
        <v>46</v>
      </c>
      <c r="M187" s="65" t="s">
        <v>114</v>
      </c>
      <c r="N187" s="35" t="s">
        <v>45</v>
      </c>
      <c r="O187" s="41">
        <v>30.8</v>
      </c>
      <c r="P187" s="41">
        <v>30.8</v>
      </c>
      <c r="Q187" s="90">
        <v>0</v>
      </c>
      <c r="R187" s="90">
        <v>0</v>
      </c>
      <c r="S187" s="90">
        <v>0</v>
      </c>
      <c r="T187" s="41" t="s">
        <v>777</v>
      </c>
      <c r="U187" s="41" t="s">
        <v>759</v>
      </c>
      <c r="V187" s="45">
        <v>1</v>
      </c>
      <c r="W187" s="41">
        <v>42</v>
      </c>
      <c r="X187" s="41">
        <v>189</v>
      </c>
      <c r="Y187" s="45">
        <v>19</v>
      </c>
      <c r="Z187" s="92">
        <v>0.98</v>
      </c>
      <c r="AA187" s="35" t="s">
        <v>50</v>
      </c>
      <c r="AB187" s="41" t="s">
        <v>756</v>
      </c>
    </row>
    <row r="188" customHeight="1" spans="1:28">
      <c r="A188" s="38" t="s">
        <v>137</v>
      </c>
      <c r="B188" s="34" t="s">
        <v>37</v>
      </c>
      <c r="C188" s="38" t="s">
        <v>38</v>
      </c>
      <c r="D188" s="41" t="s">
        <v>778</v>
      </c>
      <c r="E188" s="41" t="s">
        <v>40</v>
      </c>
      <c r="F188" s="38" t="s">
        <v>41</v>
      </c>
      <c r="G188" s="34" t="s">
        <v>42</v>
      </c>
      <c r="H188" s="34" t="s">
        <v>724</v>
      </c>
      <c r="I188" s="41" t="s">
        <v>753</v>
      </c>
      <c r="J188" s="41" t="s">
        <v>44</v>
      </c>
      <c r="K188" s="35" t="s">
        <v>45</v>
      </c>
      <c r="L188" s="35" t="s">
        <v>46</v>
      </c>
      <c r="M188" s="65" t="s">
        <v>114</v>
      </c>
      <c r="N188" s="35" t="s">
        <v>45</v>
      </c>
      <c r="O188" s="41">
        <v>18.4</v>
      </c>
      <c r="P188" s="41">
        <v>18.4</v>
      </c>
      <c r="Q188" s="90">
        <v>0</v>
      </c>
      <c r="R188" s="90">
        <v>0</v>
      </c>
      <c r="S188" s="90">
        <v>0</v>
      </c>
      <c r="T188" s="41" t="s">
        <v>779</v>
      </c>
      <c r="U188" s="41" t="s">
        <v>759</v>
      </c>
      <c r="V188" s="45">
        <v>1</v>
      </c>
      <c r="W188" s="41">
        <v>42</v>
      </c>
      <c r="X188" s="41">
        <v>189</v>
      </c>
      <c r="Y188" s="45">
        <v>15</v>
      </c>
      <c r="Z188" s="92">
        <v>0.98</v>
      </c>
      <c r="AA188" s="35" t="s">
        <v>50</v>
      </c>
      <c r="AB188" s="41" t="s">
        <v>756</v>
      </c>
    </row>
    <row r="189" customHeight="1" spans="1:28">
      <c r="A189" s="38" t="s">
        <v>141</v>
      </c>
      <c r="B189" s="34" t="s">
        <v>37</v>
      </c>
      <c r="C189" s="38" t="s">
        <v>38</v>
      </c>
      <c r="D189" s="41" t="s">
        <v>780</v>
      </c>
      <c r="E189" s="41" t="s">
        <v>40</v>
      </c>
      <c r="F189" s="38" t="s">
        <v>41</v>
      </c>
      <c r="G189" s="34" t="s">
        <v>42</v>
      </c>
      <c r="H189" s="34" t="s">
        <v>724</v>
      </c>
      <c r="I189" s="41" t="s">
        <v>753</v>
      </c>
      <c r="J189" s="41" t="s">
        <v>44</v>
      </c>
      <c r="K189" s="35" t="s">
        <v>45</v>
      </c>
      <c r="L189" s="35" t="s">
        <v>46</v>
      </c>
      <c r="M189" s="65" t="s">
        <v>114</v>
      </c>
      <c r="N189" s="35" t="s">
        <v>45</v>
      </c>
      <c r="O189" s="41">
        <v>6.5</v>
      </c>
      <c r="P189" s="41">
        <v>6.5</v>
      </c>
      <c r="Q189" s="90">
        <v>0</v>
      </c>
      <c r="R189" s="90">
        <v>0</v>
      </c>
      <c r="S189" s="90">
        <v>0</v>
      </c>
      <c r="T189" s="41" t="s">
        <v>781</v>
      </c>
      <c r="U189" s="41" t="s">
        <v>744</v>
      </c>
      <c r="V189" s="45">
        <v>1</v>
      </c>
      <c r="W189" s="41">
        <v>45</v>
      </c>
      <c r="X189" s="41">
        <v>166</v>
      </c>
      <c r="Y189" s="45">
        <v>12</v>
      </c>
      <c r="Z189" s="92">
        <v>0.98</v>
      </c>
      <c r="AA189" s="35" t="s">
        <v>50</v>
      </c>
      <c r="AB189" s="41" t="s">
        <v>756</v>
      </c>
    </row>
    <row r="190" customHeight="1" spans="1:28">
      <c r="A190" s="38" t="s">
        <v>145</v>
      </c>
      <c r="B190" s="34" t="s">
        <v>37</v>
      </c>
      <c r="C190" s="38" t="s">
        <v>38</v>
      </c>
      <c r="D190" s="41" t="s">
        <v>782</v>
      </c>
      <c r="E190" s="41" t="s">
        <v>40</v>
      </c>
      <c r="F190" s="38" t="s">
        <v>41</v>
      </c>
      <c r="G190" s="34" t="s">
        <v>42</v>
      </c>
      <c r="H190" s="34" t="s">
        <v>724</v>
      </c>
      <c r="I190" s="41" t="s">
        <v>753</v>
      </c>
      <c r="J190" s="41" t="s">
        <v>44</v>
      </c>
      <c r="K190" s="35" t="s">
        <v>45</v>
      </c>
      <c r="L190" s="35" t="s">
        <v>46</v>
      </c>
      <c r="M190" s="65" t="s">
        <v>114</v>
      </c>
      <c r="N190" s="35" t="s">
        <v>45</v>
      </c>
      <c r="O190" s="41">
        <v>8.6</v>
      </c>
      <c r="P190" s="41">
        <v>8.6</v>
      </c>
      <c r="Q190" s="90">
        <v>0</v>
      </c>
      <c r="R190" s="90">
        <v>0</v>
      </c>
      <c r="S190" s="90">
        <v>0</v>
      </c>
      <c r="T190" s="41" t="s">
        <v>783</v>
      </c>
      <c r="U190" s="41" t="s">
        <v>784</v>
      </c>
      <c r="V190" s="45">
        <v>1</v>
      </c>
      <c r="W190" s="41">
        <v>54</v>
      </c>
      <c r="X190" s="41">
        <v>193</v>
      </c>
      <c r="Y190" s="45">
        <v>18</v>
      </c>
      <c r="Z190" s="92">
        <v>0.98</v>
      </c>
      <c r="AA190" s="35" t="s">
        <v>50</v>
      </c>
      <c r="AB190" s="41" t="s">
        <v>756</v>
      </c>
    </row>
    <row r="191" customHeight="1" spans="1:28">
      <c r="A191" s="38" t="s">
        <v>63</v>
      </c>
      <c r="B191" s="34" t="s">
        <v>37</v>
      </c>
      <c r="C191" s="38" t="s">
        <v>38</v>
      </c>
      <c r="D191" s="41" t="s">
        <v>785</v>
      </c>
      <c r="E191" s="41" t="s">
        <v>40</v>
      </c>
      <c r="F191" s="38" t="s">
        <v>41</v>
      </c>
      <c r="G191" s="34" t="s">
        <v>42</v>
      </c>
      <c r="H191" s="34" t="s">
        <v>724</v>
      </c>
      <c r="I191" s="41" t="s">
        <v>753</v>
      </c>
      <c r="J191" s="41" t="s">
        <v>44</v>
      </c>
      <c r="K191" s="35" t="s">
        <v>45</v>
      </c>
      <c r="L191" s="35" t="s">
        <v>46</v>
      </c>
      <c r="M191" s="65" t="s">
        <v>114</v>
      </c>
      <c r="N191" s="35" t="s">
        <v>45</v>
      </c>
      <c r="O191" s="41">
        <v>11</v>
      </c>
      <c r="P191" s="41">
        <v>11</v>
      </c>
      <c r="Q191" s="90">
        <v>0</v>
      </c>
      <c r="R191" s="90">
        <v>0</v>
      </c>
      <c r="S191" s="90">
        <v>0</v>
      </c>
      <c r="T191" s="41" t="s">
        <v>786</v>
      </c>
      <c r="U191" s="41" t="s">
        <v>784</v>
      </c>
      <c r="V191" s="45">
        <v>1</v>
      </c>
      <c r="W191" s="41">
        <v>43</v>
      </c>
      <c r="X191" s="41">
        <v>170</v>
      </c>
      <c r="Y191" s="45">
        <v>13</v>
      </c>
      <c r="Z191" s="92">
        <v>0.98</v>
      </c>
      <c r="AA191" s="35" t="s">
        <v>50</v>
      </c>
      <c r="AB191" s="41" t="s">
        <v>756</v>
      </c>
    </row>
    <row r="192" customHeight="1" spans="1:28">
      <c r="A192" s="38" t="s">
        <v>152</v>
      </c>
      <c r="B192" s="34" t="s">
        <v>37</v>
      </c>
      <c r="C192" s="38" t="s">
        <v>38</v>
      </c>
      <c r="D192" s="41" t="s">
        <v>787</v>
      </c>
      <c r="E192" s="41" t="s">
        <v>40</v>
      </c>
      <c r="F192" s="38" t="s">
        <v>41</v>
      </c>
      <c r="G192" s="34" t="s">
        <v>42</v>
      </c>
      <c r="H192" s="34" t="s">
        <v>724</v>
      </c>
      <c r="I192" s="41" t="s">
        <v>753</v>
      </c>
      <c r="J192" s="41" t="s">
        <v>44</v>
      </c>
      <c r="K192" s="35" t="s">
        <v>45</v>
      </c>
      <c r="L192" s="35" t="s">
        <v>46</v>
      </c>
      <c r="M192" s="65" t="s">
        <v>114</v>
      </c>
      <c r="N192" s="35" t="s">
        <v>45</v>
      </c>
      <c r="O192" s="41">
        <v>2.3</v>
      </c>
      <c r="P192" s="41">
        <v>2.3</v>
      </c>
      <c r="Q192" s="90">
        <v>0</v>
      </c>
      <c r="R192" s="90">
        <v>0</v>
      </c>
      <c r="S192" s="90">
        <v>0</v>
      </c>
      <c r="T192" s="41" t="s">
        <v>788</v>
      </c>
      <c r="U192" s="41" t="s">
        <v>744</v>
      </c>
      <c r="V192" s="45">
        <v>1</v>
      </c>
      <c r="W192" s="41">
        <v>42</v>
      </c>
      <c r="X192" s="41">
        <v>189</v>
      </c>
      <c r="Y192" s="45">
        <v>10</v>
      </c>
      <c r="Z192" s="92">
        <v>0.98</v>
      </c>
      <c r="AA192" s="35" t="s">
        <v>50</v>
      </c>
      <c r="AB192" s="41" t="s">
        <v>756</v>
      </c>
    </row>
    <row r="193" customHeight="1" spans="1:28">
      <c r="A193" s="38" t="s">
        <v>156</v>
      </c>
      <c r="B193" s="34" t="s">
        <v>37</v>
      </c>
      <c r="C193" s="38" t="s">
        <v>38</v>
      </c>
      <c r="D193" s="41" t="s">
        <v>789</v>
      </c>
      <c r="E193" s="41" t="s">
        <v>40</v>
      </c>
      <c r="F193" s="38" t="s">
        <v>41</v>
      </c>
      <c r="G193" s="34" t="s">
        <v>42</v>
      </c>
      <c r="H193" s="34" t="s">
        <v>724</v>
      </c>
      <c r="I193" s="41" t="s">
        <v>753</v>
      </c>
      <c r="J193" s="41" t="s">
        <v>44</v>
      </c>
      <c r="K193" s="35" t="s">
        <v>45</v>
      </c>
      <c r="L193" s="35" t="s">
        <v>46</v>
      </c>
      <c r="M193" s="65" t="s">
        <v>114</v>
      </c>
      <c r="N193" s="35" t="s">
        <v>45</v>
      </c>
      <c r="O193" s="41">
        <v>40</v>
      </c>
      <c r="P193" s="41">
        <v>40</v>
      </c>
      <c r="Q193" s="90">
        <v>0</v>
      </c>
      <c r="R193" s="90">
        <v>0</v>
      </c>
      <c r="S193" s="90">
        <v>0</v>
      </c>
      <c r="T193" s="41" t="s">
        <v>790</v>
      </c>
      <c r="U193" s="41" t="s">
        <v>744</v>
      </c>
      <c r="V193" s="45">
        <v>1</v>
      </c>
      <c r="W193" s="41">
        <v>49</v>
      </c>
      <c r="X193" s="41">
        <v>169</v>
      </c>
      <c r="Y193" s="45">
        <v>16</v>
      </c>
      <c r="Z193" s="92">
        <v>0.98</v>
      </c>
      <c r="AA193" s="35" t="s">
        <v>50</v>
      </c>
      <c r="AB193" s="41" t="s">
        <v>756</v>
      </c>
    </row>
    <row r="194" customHeight="1" spans="1:28">
      <c r="A194" s="38" t="s">
        <v>160</v>
      </c>
      <c r="B194" s="34" t="s">
        <v>37</v>
      </c>
      <c r="C194" s="38" t="s">
        <v>38</v>
      </c>
      <c r="D194" s="41" t="s">
        <v>791</v>
      </c>
      <c r="E194" s="41" t="s">
        <v>40</v>
      </c>
      <c r="F194" s="38" t="s">
        <v>41</v>
      </c>
      <c r="G194" s="34" t="s">
        <v>42</v>
      </c>
      <c r="H194" s="34" t="s">
        <v>724</v>
      </c>
      <c r="I194" s="41" t="s">
        <v>753</v>
      </c>
      <c r="J194" s="41" t="s">
        <v>44</v>
      </c>
      <c r="K194" s="35" t="s">
        <v>45</v>
      </c>
      <c r="L194" s="35" t="s">
        <v>46</v>
      </c>
      <c r="M194" s="65" t="s">
        <v>114</v>
      </c>
      <c r="N194" s="35" t="s">
        <v>45</v>
      </c>
      <c r="O194" s="41">
        <v>19.8</v>
      </c>
      <c r="P194" s="41">
        <v>19.8</v>
      </c>
      <c r="Q194" s="90">
        <v>0</v>
      </c>
      <c r="R194" s="90">
        <v>0</v>
      </c>
      <c r="S194" s="90">
        <v>0</v>
      </c>
      <c r="T194" s="41" t="s">
        <v>792</v>
      </c>
      <c r="U194" s="41" t="s">
        <v>759</v>
      </c>
      <c r="V194" s="45">
        <v>1</v>
      </c>
      <c r="W194" s="41">
        <v>45</v>
      </c>
      <c r="X194" s="41">
        <v>166</v>
      </c>
      <c r="Y194" s="45">
        <v>14</v>
      </c>
      <c r="Z194" s="92">
        <v>0.98</v>
      </c>
      <c r="AA194" s="35" t="s">
        <v>50</v>
      </c>
      <c r="AB194" s="41" t="s">
        <v>756</v>
      </c>
    </row>
    <row r="195" customHeight="1" spans="1:28">
      <c r="A195" s="38" t="s">
        <v>164</v>
      </c>
      <c r="B195" s="34" t="s">
        <v>37</v>
      </c>
      <c r="C195" s="38" t="s">
        <v>38</v>
      </c>
      <c r="D195" s="41" t="s">
        <v>793</v>
      </c>
      <c r="E195" s="41" t="s">
        <v>40</v>
      </c>
      <c r="F195" s="38" t="s">
        <v>41</v>
      </c>
      <c r="G195" s="34" t="s">
        <v>42</v>
      </c>
      <c r="H195" s="34" t="s">
        <v>724</v>
      </c>
      <c r="I195" s="41" t="s">
        <v>753</v>
      </c>
      <c r="J195" s="41" t="s">
        <v>44</v>
      </c>
      <c r="K195" s="35" t="s">
        <v>45</v>
      </c>
      <c r="L195" s="35" t="s">
        <v>46</v>
      </c>
      <c r="M195" s="65" t="s">
        <v>114</v>
      </c>
      <c r="N195" s="35" t="s">
        <v>45</v>
      </c>
      <c r="O195" s="41">
        <v>35</v>
      </c>
      <c r="P195" s="41">
        <v>35</v>
      </c>
      <c r="Q195" s="90">
        <v>0</v>
      </c>
      <c r="R195" s="90">
        <v>0</v>
      </c>
      <c r="S195" s="90">
        <v>0</v>
      </c>
      <c r="T195" s="41" t="s">
        <v>794</v>
      </c>
      <c r="U195" s="41" t="s">
        <v>784</v>
      </c>
      <c r="V195" s="45">
        <v>1</v>
      </c>
      <c r="W195" s="41">
        <v>47</v>
      </c>
      <c r="X195" s="41">
        <v>206</v>
      </c>
      <c r="Y195" s="45">
        <v>18</v>
      </c>
      <c r="Z195" s="92">
        <v>0.98</v>
      </c>
      <c r="AA195" s="35" t="s">
        <v>50</v>
      </c>
      <c r="AB195" s="41" t="s">
        <v>756</v>
      </c>
    </row>
    <row r="196" ht="86" customHeight="1" spans="1:28">
      <c r="A196" s="38" t="s">
        <v>57</v>
      </c>
      <c r="B196" s="34" t="s">
        <v>37</v>
      </c>
      <c r="C196" s="38" t="s">
        <v>38</v>
      </c>
      <c r="D196" s="41" t="s">
        <v>795</v>
      </c>
      <c r="E196" s="41" t="s">
        <v>40</v>
      </c>
      <c r="F196" s="38" t="s">
        <v>41</v>
      </c>
      <c r="G196" s="34" t="s">
        <v>42</v>
      </c>
      <c r="H196" s="34" t="s">
        <v>724</v>
      </c>
      <c r="I196" s="41" t="s">
        <v>753</v>
      </c>
      <c r="J196" s="41" t="s">
        <v>44</v>
      </c>
      <c r="K196" s="35" t="s">
        <v>45</v>
      </c>
      <c r="L196" s="35" t="s">
        <v>46</v>
      </c>
      <c r="M196" s="65" t="s">
        <v>114</v>
      </c>
      <c r="N196" s="35" t="s">
        <v>45</v>
      </c>
      <c r="O196" s="41">
        <v>2.5</v>
      </c>
      <c r="P196" s="41">
        <v>2.5</v>
      </c>
      <c r="Q196" s="90">
        <v>0</v>
      </c>
      <c r="R196" s="90">
        <v>0</v>
      </c>
      <c r="S196" s="90">
        <v>0</v>
      </c>
      <c r="T196" s="41" t="s">
        <v>796</v>
      </c>
      <c r="U196" s="41" t="s">
        <v>759</v>
      </c>
      <c r="V196" s="45">
        <v>1</v>
      </c>
      <c r="W196" s="41">
        <v>48</v>
      </c>
      <c r="X196" s="41">
        <v>182</v>
      </c>
      <c r="Y196" s="45">
        <v>12</v>
      </c>
      <c r="Z196" s="92">
        <v>0.98</v>
      </c>
      <c r="AA196" s="35" t="s">
        <v>50</v>
      </c>
      <c r="AB196" s="41" t="s">
        <v>756</v>
      </c>
    </row>
    <row r="197" ht="110" customHeight="1" spans="1:28">
      <c r="A197" s="38" t="s">
        <v>174</v>
      </c>
      <c r="B197" s="34" t="s">
        <v>37</v>
      </c>
      <c r="C197" s="38" t="s">
        <v>38</v>
      </c>
      <c r="D197" s="41" t="s">
        <v>797</v>
      </c>
      <c r="E197" s="41" t="s">
        <v>40</v>
      </c>
      <c r="F197" s="38" t="s">
        <v>41</v>
      </c>
      <c r="G197" s="34" t="s">
        <v>42</v>
      </c>
      <c r="H197" s="34" t="s">
        <v>724</v>
      </c>
      <c r="I197" s="41" t="s">
        <v>798</v>
      </c>
      <c r="J197" s="41" t="s">
        <v>170</v>
      </c>
      <c r="K197" s="35" t="s">
        <v>45</v>
      </c>
      <c r="L197" s="35" t="s">
        <v>46</v>
      </c>
      <c r="M197" s="65" t="s">
        <v>114</v>
      </c>
      <c r="N197" s="35" t="s">
        <v>45</v>
      </c>
      <c r="O197" s="41">
        <v>24.7</v>
      </c>
      <c r="P197" s="41">
        <v>24.7</v>
      </c>
      <c r="Q197" s="90">
        <v>0</v>
      </c>
      <c r="R197" s="90">
        <v>0</v>
      </c>
      <c r="S197" s="90">
        <v>0</v>
      </c>
      <c r="T197" s="41" t="s">
        <v>799</v>
      </c>
      <c r="U197" s="41" t="s">
        <v>800</v>
      </c>
      <c r="V197" s="41">
        <v>1</v>
      </c>
      <c r="W197" s="41">
        <v>87</v>
      </c>
      <c r="X197" s="41">
        <v>510</v>
      </c>
      <c r="Y197" s="45">
        <v>112</v>
      </c>
      <c r="Z197" s="92">
        <v>0.98</v>
      </c>
      <c r="AA197" s="35" t="s">
        <v>50</v>
      </c>
      <c r="AB197" s="41" t="s">
        <v>801</v>
      </c>
    </row>
    <row r="198" ht="111" customHeight="1" spans="1:28">
      <c r="A198" s="38" t="s">
        <v>178</v>
      </c>
      <c r="B198" s="34" t="s">
        <v>37</v>
      </c>
      <c r="C198" s="38" t="s">
        <v>38</v>
      </c>
      <c r="D198" s="41" t="s">
        <v>802</v>
      </c>
      <c r="E198" s="41" t="s">
        <v>40</v>
      </c>
      <c r="F198" s="38" t="s">
        <v>41</v>
      </c>
      <c r="G198" s="34" t="s">
        <v>42</v>
      </c>
      <c r="H198" s="34" t="s">
        <v>724</v>
      </c>
      <c r="I198" s="41" t="s">
        <v>798</v>
      </c>
      <c r="J198" s="41" t="s">
        <v>170</v>
      </c>
      <c r="K198" s="35" t="s">
        <v>45</v>
      </c>
      <c r="L198" s="35" t="s">
        <v>46</v>
      </c>
      <c r="M198" s="65" t="s">
        <v>114</v>
      </c>
      <c r="N198" s="35" t="s">
        <v>45</v>
      </c>
      <c r="O198" s="41">
        <v>12.9</v>
      </c>
      <c r="P198" s="41">
        <v>12.9</v>
      </c>
      <c r="Q198" s="90">
        <v>0</v>
      </c>
      <c r="R198" s="90">
        <v>0</v>
      </c>
      <c r="S198" s="90">
        <v>0</v>
      </c>
      <c r="T198" s="41" t="s">
        <v>803</v>
      </c>
      <c r="U198" s="41" t="s">
        <v>800</v>
      </c>
      <c r="V198" s="41">
        <v>1</v>
      </c>
      <c r="W198" s="41">
        <v>72</v>
      </c>
      <c r="X198" s="41">
        <v>325</v>
      </c>
      <c r="Y198" s="45">
        <v>69</v>
      </c>
      <c r="Z198" s="92">
        <v>0.98</v>
      </c>
      <c r="AA198" s="35" t="s">
        <v>50</v>
      </c>
      <c r="AB198" s="41" t="s">
        <v>801</v>
      </c>
    </row>
    <row r="199" ht="143" customHeight="1" spans="1:28">
      <c r="A199" s="38" t="s">
        <v>68</v>
      </c>
      <c r="B199" s="34" t="s">
        <v>37</v>
      </c>
      <c r="C199" s="38" t="s">
        <v>38</v>
      </c>
      <c r="D199" s="41" t="s">
        <v>804</v>
      </c>
      <c r="E199" s="41" t="s">
        <v>40</v>
      </c>
      <c r="F199" s="38" t="s">
        <v>41</v>
      </c>
      <c r="G199" s="34" t="s">
        <v>42</v>
      </c>
      <c r="H199" s="34" t="s">
        <v>724</v>
      </c>
      <c r="I199" s="41" t="s">
        <v>798</v>
      </c>
      <c r="J199" s="41" t="s">
        <v>170</v>
      </c>
      <c r="K199" s="35" t="s">
        <v>45</v>
      </c>
      <c r="L199" s="35" t="s">
        <v>46</v>
      </c>
      <c r="M199" s="65" t="s">
        <v>114</v>
      </c>
      <c r="N199" s="35" t="s">
        <v>45</v>
      </c>
      <c r="O199" s="41">
        <v>12.8</v>
      </c>
      <c r="P199" s="41">
        <v>12.8</v>
      </c>
      <c r="Q199" s="90">
        <v>0</v>
      </c>
      <c r="R199" s="90">
        <v>0</v>
      </c>
      <c r="S199" s="90">
        <v>0</v>
      </c>
      <c r="T199" s="41" t="s">
        <v>805</v>
      </c>
      <c r="U199" s="41" t="s">
        <v>800</v>
      </c>
      <c r="V199" s="41">
        <v>1</v>
      </c>
      <c r="W199" s="41">
        <v>59</v>
      </c>
      <c r="X199" s="41">
        <v>265</v>
      </c>
      <c r="Y199" s="45">
        <v>39</v>
      </c>
      <c r="Z199" s="92">
        <v>0.98</v>
      </c>
      <c r="AA199" s="35" t="s">
        <v>50</v>
      </c>
      <c r="AB199" s="41" t="s">
        <v>801</v>
      </c>
    </row>
    <row r="200" customHeight="1" spans="1:28">
      <c r="A200" s="38" t="s">
        <v>191</v>
      </c>
      <c r="B200" s="34" t="s">
        <v>37</v>
      </c>
      <c r="C200" s="38" t="s">
        <v>38</v>
      </c>
      <c r="D200" s="41" t="s">
        <v>806</v>
      </c>
      <c r="E200" s="41" t="s">
        <v>40</v>
      </c>
      <c r="F200" s="38" t="s">
        <v>41</v>
      </c>
      <c r="G200" s="34" t="s">
        <v>42</v>
      </c>
      <c r="H200" s="34" t="s">
        <v>724</v>
      </c>
      <c r="I200" s="41" t="s">
        <v>798</v>
      </c>
      <c r="J200" s="41" t="s">
        <v>170</v>
      </c>
      <c r="K200" s="35" t="s">
        <v>45</v>
      </c>
      <c r="L200" s="35" t="s">
        <v>46</v>
      </c>
      <c r="M200" s="65" t="s">
        <v>114</v>
      </c>
      <c r="N200" s="35" t="s">
        <v>45</v>
      </c>
      <c r="O200" s="41">
        <v>17.1</v>
      </c>
      <c r="P200" s="41">
        <v>17.1</v>
      </c>
      <c r="Q200" s="90">
        <v>0</v>
      </c>
      <c r="R200" s="90">
        <v>0</v>
      </c>
      <c r="S200" s="90">
        <v>0</v>
      </c>
      <c r="T200" s="41" t="s">
        <v>807</v>
      </c>
      <c r="U200" s="41" t="s">
        <v>800</v>
      </c>
      <c r="V200" s="41">
        <v>1</v>
      </c>
      <c r="W200" s="41">
        <v>55</v>
      </c>
      <c r="X200" s="41">
        <v>365</v>
      </c>
      <c r="Y200" s="45">
        <v>78</v>
      </c>
      <c r="Z200" s="92">
        <v>0.98</v>
      </c>
      <c r="AA200" s="35" t="s">
        <v>50</v>
      </c>
      <c r="AB200" s="41" t="s">
        <v>801</v>
      </c>
    </row>
    <row r="201" customHeight="1" spans="1:28">
      <c r="A201" s="38" t="s">
        <v>195</v>
      </c>
      <c r="B201" s="34" t="s">
        <v>37</v>
      </c>
      <c r="C201" s="38" t="s">
        <v>38</v>
      </c>
      <c r="D201" s="41" t="s">
        <v>808</v>
      </c>
      <c r="E201" s="41" t="s">
        <v>40</v>
      </c>
      <c r="F201" s="38" t="s">
        <v>41</v>
      </c>
      <c r="G201" s="34" t="s">
        <v>42</v>
      </c>
      <c r="H201" s="34" t="s">
        <v>724</v>
      </c>
      <c r="I201" s="41" t="s">
        <v>798</v>
      </c>
      <c r="J201" s="41" t="s">
        <v>170</v>
      </c>
      <c r="K201" s="35" t="s">
        <v>45</v>
      </c>
      <c r="L201" s="35" t="s">
        <v>46</v>
      </c>
      <c r="M201" s="65" t="s">
        <v>114</v>
      </c>
      <c r="N201" s="35" t="s">
        <v>45</v>
      </c>
      <c r="O201" s="41">
        <v>8.4</v>
      </c>
      <c r="P201" s="41">
        <v>8.4</v>
      </c>
      <c r="Q201" s="90">
        <v>0</v>
      </c>
      <c r="R201" s="90">
        <v>0</v>
      </c>
      <c r="S201" s="90">
        <v>0</v>
      </c>
      <c r="T201" s="41" t="s">
        <v>809</v>
      </c>
      <c r="U201" s="41" t="s">
        <v>800</v>
      </c>
      <c r="V201" s="45">
        <v>1</v>
      </c>
      <c r="W201" s="41">
        <v>41</v>
      </c>
      <c r="X201" s="41">
        <v>167</v>
      </c>
      <c r="Y201" s="45">
        <v>40</v>
      </c>
      <c r="Z201" s="92">
        <v>0.98</v>
      </c>
      <c r="AA201" s="35" t="s">
        <v>50</v>
      </c>
      <c r="AB201" s="41" t="s">
        <v>801</v>
      </c>
    </row>
    <row r="202" customHeight="1" spans="1:28">
      <c r="A202" s="38" t="s">
        <v>203</v>
      </c>
      <c r="B202" s="34" t="s">
        <v>37</v>
      </c>
      <c r="C202" s="38" t="s">
        <v>38</v>
      </c>
      <c r="D202" s="41" t="s">
        <v>810</v>
      </c>
      <c r="E202" s="41" t="s">
        <v>40</v>
      </c>
      <c r="F202" s="38" t="s">
        <v>41</v>
      </c>
      <c r="G202" s="34" t="s">
        <v>42</v>
      </c>
      <c r="H202" s="34" t="s">
        <v>724</v>
      </c>
      <c r="I202" s="41" t="s">
        <v>798</v>
      </c>
      <c r="J202" s="41" t="s">
        <v>170</v>
      </c>
      <c r="K202" s="35" t="s">
        <v>45</v>
      </c>
      <c r="L202" s="35" t="s">
        <v>46</v>
      </c>
      <c r="M202" s="65" t="s">
        <v>114</v>
      </c>
      <c r="N202" s="35" t="s">
        <v>45</v>
      </c>
      <c r="O202" s="41">
        <v>29</v>
      </c>
      <c r="P202" s="41">
        <v>29</v>
      </c>
      <c r="Q202" s="90">
        <v>0</v>
      </c>
      <c r="R202" s="90">
        <v>0</v>
      </c>
      <c r="S202" s="90">
        <v>0</v>
      </c>
      <c r="T202" s="41" t="s">
        <v>811</v>
      </c>
      <c r="U202" s="41" t="s">
        <v>800</v>
      </c>
      <c r="V202" s="41">
        <v>1</v>
      </c>
      <c r="W202" s="91">
        <v>32</v>
      </c>
      <c r="X202" s="91">
        <v>145</v>
      </c>
      <c r="Y202" s="45">
        <v>34</v>
      </c>
      <c r="Z202" s="92">
        <v>0.98</v>
      </c>
      <c r="AA202" s="35" t="s">
        <v>50</v>
      </c>
      <c r="AB202" s="41" t="s">
        <v>801</v>
      </c>
    </row>
    <row r="203" ht="78" customHeight="1" spans="1:28">
      <c r="A203" s="38" t="s">
        <v>207</v>
      </c>
      <c r="B203" s="34" t="s">
        <v>37</v>
      </c>
      <c r="C203" s="38" t="s">
        <v>38</v>
      </c>
      <c r="D203" s="41" t="s">
        <v>812</v>
      </c>
      <c r="E203" s="41" t="s">
        <v>40</v>
      </c>
      <c r="F203" s="38" t="s">
        <v>41</v>
      </c>
      <c r="G203" s="34" t="s">
        <v>42</v>
      </c>
      <c r="H203" s="34" t="s">
        <v>724</v>
      </c>
      <c r="I203" s="41" t="s">
        <v>798</v>
      </c>
      <c r="J203" s="41" t="s">
        <v>170</v>
      </c>
      <c r="K203" s="35" t="s">
        <v>45</v>
      </c>
      <c r="L203" s="35" t="s">
        <v>46</v>
      </c>
      <c r="M203" s="65" t="s">
        <v>114</v>
      </c>
      <c r="N203" s="35" t="s">
        <v>45</v>
      </c>
      <c r="O203" s="41">
        <v>26.5</v>
      </c>
      <c r="P203" s="41">
        <v>26.5</v>
      </c>
      <c r="Q203" s="90">
        <v>0</v>
      </c>
      <c r="R203" s="90">
        <v>0</v>
      </c>
      <c r="S203" s="90">
        <v>0</v>
      </c>
      <c r="T203" s="41" t="s">
        <v>813</v>
      </c>
      <c r="U203" s="41" t="s">
        <v>814</v>
      </c>
      <c r="V203" s="41">
        <v>1</v>
      </c>
      <c r="W203" s="41">
        <v>59</v>
      </c>
      <c r="X203" s="41">
        <v>265</v>
      </c>
      <c r="Y203" s="91">
        <v>41</v>
      </c>
      <c r="Z203" s="92">
        <v>0.98</v>
      </c>
      <c r="AA203" s="35" t="s">
        <v>50</v>
      </c>
      <c r="AB203" s="41" t="s">
        <v>801</v>
      </c>
    </row>
    <row r="204" ht="99" customHeight="1" spans="1:28">
      <c r="A204" s="38" t="s">
        <v>212</v>
      </c>
      <c r="B204" s="34" t="s">
        <v>37</v>
      </c>
      <c r="C204" s="38" t="s">
        <v>38</v>
      </c>
      <c r="D204" s="41" t="s">
        <v>815</v>
      </c>
      <c r="E204" s="41" t="s">
        <v>40</v>
      </c>
      <c r="F204" s="38" t="s">
        <v>41</v>
      </c>
      <c r="G204" s="34" t="s">
        <v>42</v>
      </c>
      <c r="H204" s="34" t="s">
        <v>724</v>
      </c>
      <c r="I204" s="41" t="s">
        <v>798</v>
      </c>
      <c r="J204" s="41" t="s">
        <v>170</v>
      </c>
      <c r="K204" s="35" t="s">
        <v>45</v>
      </c>
      <c r="L204" s="35" t="s">
        <v>46</v>
      </c>
      <c r="M204" s="65" t="s">
        <v>114</v>
      </c>
      <c r="N204" s="35" t="s">
        <v>45</v>
      </c>
      <c r="O204" s="41">
        <v>18.27</v>
      </c>
      <c r="P204" s="41">
        <v>18.27</v>
      </c>
      <c r="Q204" s="90">
        <v>0</v>
      </c>
      <c r="R204" s="90">
        <v>0</v>
      </c>
      <c r="S204" s="90">
        <v>0</v>
      </c>
      <c r="T204" s="41" t="s">
        <v>816</v>
      </c>
      <c r="U204" s="41" t="s">
        <v>817</v>
      </c>
      <c r="V204" s="41">
        <v>1</v>
      </c>
      <c r="W204" s="91">
        <v>15</v>
      </c>
      <c r="X204" s="91">
        <v>67</v>
      </c>
      <c r="Y204" s="45">
        <v>12</v>
      </c>
      <c r="Z204" s="92">
        <v>0.98</v>
      </c>
      <c r="AA204" s="35" t="s">
        <v>50</v>
      </c>
      <c r="AB204" s="41" t="s">
        <v>801</v>
      </c>
    </row>
    <row r="205" customHeight="1" spans="1:28">
      <c r="A205" s="38" t="s">
        <v>61</v>
      </c>
      <c r="B205" s="34" t="s">
        <v>182</v>
      </c>
      <c r="C205" s="38" t="s">
        <v>38</v>
      </c>
      <c r="D205" s="41" t="s">
        <v>818</v>
      </c>
      <c r="E205" s="41" t="s">
        <v>209</v>
      </c>
      <c r="F205" s="38" t="s">
        <v>41</v>
      </c>
      <c r="G205" s="34" t="s">
        <v>42</v>
      </c>
      <c r="H205" s="34" t="s">
        <v>724</v>
      </c>
      <c r="I205" s="41" t="s">
        <v>798</v>
      </c>
      <c r="J205" s="41" t="s">
        <v>170</v>
      </c>
      <c r="K205" s="65" t="s">
        <v>184</v>
      </c>
      <c r="L205" s="65" t="s">
        <v>469</v>
      </c>
      <c r="M205" s="65" t="s">
        <v>186</v>
      </c>
      <c r="N205" s="41" t="s">
        <v>187</v>
      </c>
      <c r="O205" s="41">
        <v>12</v>
      </c>
      <c r="P205" s="41">
        <v>12</v>
      </c>
      <c r="Q205" s="90">
        <v>0</v>
      </c>
      <c r="R205" s="90">
        <v>0</v>
      </c>
      <c r="S205" s="90">
        <v>0</v>
      </c>
      <c r="T205" s="41" t="s">
        <v>819</v>
      </c>
      <c r="U205" s="41" t="s">
        <v>820</v>
      </c>
      <c r="V205" s="41">
        <v>1</v>
      </c>
      <c r="W205" s="41">
        <v>22</v>
      </c>
      <c r="X205" s="41">
        <v>100</v>
      </c>
      <c r="Y205" s="45">
        <v>18</v>
      </c>
      <c r="Z205" s="92">
        <v>0.98</v>
      </c>
      <c r="AA205" s="41" t="s">
        <v>190</v>
      </c>
      <c r="AB205" s="41" t="s">
        <v>801</v>
      </c>
    </row>
    <row r="206" ht="129" customHeight="1" spans="1:28">
      <c r="A206" s="38" t="s">
        <v>55</v>
      </c>
      <c r="B206" s="34" t="s">
        <v>182</v>
      </c>
      <c r="C206" s="38" t="s">
        <v>38</v>
      </c>
      <c r="D206" s="41" t="s">
        <v>821</v>
      </c>
      <c r="E206" s="41" t="s">
        <v>40</v>
      </c>
      <c r="F206" s="38" t="s">
        <v>41</v>
      </c>
      <c r="G206" s="34" t="s">
        <v>42</v>
      </c>
      <c r="H206" s="34" t="s">
        <v>724</v>
      </c>
      <c r="I206" s="41" t="s">
        <v>798</v>
      </c>
      <c r="J206" s="41" t="s">
        <v>170</v>
      </c>
      <c r="K206" s="65" t="s">
        <v>184</v>
      </c>
      <c r="L206" s="65" t="s">
        <v>469</v>
      </c>
      <c r="M206" s="65" t="s">
        <v>186</v>
      </c>
      <c r="N206" s="41" t="s">
        <v>187</v>
      </c>
      <c r="O206" s="41">
        <v>22.5</v>
      </c>
      <c r="P206" s="41">
        <v>22.5</v>
      </c>
      <c r="Q206" s="90">
        <v>0</v>
      </c>
      <c r="R206" s="90">
        <v>0</v>
      </c>
      <c r="S206" s="90">
        <v>0</v>
      </c>
      <c r="T206" s="41" t="s">
        <v>822</v>
      </c>
      <c r="U206" s="41" t="s">
        <v>823</v>
      </c>
      <c r="V206" s="41">
        <v>1</v>
      </c>
      <c r="W206" s="41">
        <v>22</v>
      </c>
      <c r="X206" s="41">
        <v>100</v>
      </c>
      <c r="Y206" s="45">
        <v>14</v>
      </c>
      <c r="Z206" s="92">
        <v>0.98</v>
      </c>
      <c r="AA206" s="41" t="s">
        <v>190</v>
      </c>
      <c r="AB206" s="41" t="s">
        <v>801</v>
      </c>
    </row>
    <row r="207" customHeight="1" spans="1:28">
      <c r="A207" s="38" t="s">
        <v>225</v>
      </c>
      <c r="B207" s="34" t="s">
        <v>37</v>
      </c>
      <c r="C207" s="38" t="s">
        <v>38</v>
      </c>
      <c r="D207" s="41" t="s">
        <v>824</v>
      </c>
      <c r="E207" s="41" t="s">
        <v>40</v>
      </c>
      <c r="F207" s="38" t="s">
        <v>41</v>
      </c>
      <c r="G207" s="34" t="s">
        <v>42</v>
      </c>
      <c r="H207" s="34" t="s">
        <v>724</v>
      </c>
      <c r="I207" s="41" t="s">
        <v>798</v>
      </c>
      <c r="J207" s="41" t="s">
        <v>170</v>
      </c>
      <c r="K207" s="35" t="s">
        <v>45</v>
      </c>
      <c r="L207" s="35" t="s">
        <v>46</v>
      </c>
      <c r="M207" s="65" t="s">
        <v>114</v>
      </c>
      <c r="N207" s="35" t="s">
        <v>45</v>
      </c>
      <c r="O207" s="41">
        <v>3.9</v>
      </c>
      <c r="P207" s="41">
        <v>3.9</v>
      </c>
      <c r="Q207" s="90">
        <v>0</v>
      </c>
      <c r="R207" s="90">
        <v>0</v>
      </c>
      <c r="S207" s="90">
        <v>0</v>
      </c>
      <c r="T207" s="41" t="s">
        <v>825</v>
      </c>
      <c r="U207" s="41" t="s">
        <v>826</v>
      </c>
      <c r="V207" s="41">
        <v>1</v>
      </c>
      <c r="W207" s="41">
        <v>55</v>
      </c>
      <c r="X207" s="41">
        <v>365</v>
      </c>
      <c r="Y207" s="45">
        <v>78</v>
      </c>
      <c r="Z207" s="92">
        <v>0.98</v>
      </c>
      <c r="AA207" s="41" t="s">
        <v>201</v>
      </c>
      <c r="AB207" s="41" t="s">
        <v>801</v>
      </c>
    </row>
    <row r="208" customHeight="1" spans="1:28">
      <c r="A208" s="38" t="s">
        <v>230</v>
      </c>
      <c r="B208" s="34" t="s">
        <v>37</v>
      </c>
      <c r="C208" s="38" t="s">
        <v>38</v>
      </c>
      <c r="D208" s="41" t="s">
        <v>827</v>
      </c>
      <c r="E208" s="41" t="s">
        <v>40</v>
      </c>
      <c r="F208" s="38" t="s">
        <v>41</v>
      </c>
      <c r="G208" s="34" t="s">
        <v>42</v>
      </c>
      <c r="H208" s="34" t="s">
        <v>724</v>
      </c>
      <c r="I208" s="41" t="s">
        <v>798</v>
      </c>
      <c r="J208" s="41" t="s">
        <v>170</v>
      </c>
      <c r="K208" s="35" t="s">
        <v>45</v>
      </c>
      <c r="L208" s="35" t="s">
        <v>46</v>
      </c>
      <c r="M208" s="65" t="s">
        <v>114</v>
      </c>
      <c r="N208" s="35" t="s">
        <v>45</v>
      </c>
      <c r="O208" s="41">
        <v>6.8</v>
      </c>
      <c r="P208" s="41">
        <v>6.8</v>
      </c>
      <c r="Q208" s="90">
        <v>0</v>
      </c>
      <c r="R208" s="90">
        <v>0</v>
      </c>
      <c r="S208" s="90">
        <v>0</v>
      </c>
      <c r="T208" s="41" t="s">
        <v>828</v>
      </c>
      <c r="U208" s="41" t="s">
        <v>817</v>
      </c>
      <c r="V208" s="41">
        <v>1</v>
      </c>
      <c r="W208" s="41">
        <v>55</v>
      </c>
      <c r="X208" s="41">
        <v>365</v>
      </c>
      <c r="Y208" s="45">
        <v>78</v>
      </c>
      <c r="Z208" s="92">
        <v>0.98</v>
      </c>
      <c r="AA208" s="35" t="s">
        <v>50</v>
      </c>
      <c r="AB208" s="41" t="s">
        <v>801</v>
      </c>
    </row>
    <row r="209" customHeight="1" spans="1:28">
      <c r="A209" s="38" t="s">
        <v>234</v>
      </c>
      <c r="B209" s="34" t="s">
        <v>37</v>
      </c>
      <c r="C209" s="38" t="s">
        <v>38</v>
      </c>
      <c r="D209" s="41" t="s">
        <v>829</v>
      </c>
      <c r="E209" s="41" t="s">
        <v>40</v>
      </c>
      <c r="F209" s="38" t="s">
        <v>41</v>
      </c>
      <c r="G209" s="34" t="s">
        <v>42</v>
      </c>
      <c r="H209" s="34" t="s">
        <v>724</v>
      </c>
      <c r="I209" s="41" t="s">
        <v>798</v>
      </c>
      <c r="J209" s="41" t="s">
        <v>170</v>
      </c>
      <c r="K209" s="35" t="s">
        <v>45</v>
      </c>
      <c r="L209" s="35" t="s">
        <v>46</v>
      </c>
      <c r="M209" s="65" t="s">
        <v>114</v>
      </c>
      <c r="N209" s="35" t="s">
        <v>45</v>
      </c>
      <c r="O209" s="41">
        <v>110</v>
      </c>
      <c r="P209" s="41">
        <v>110</v>
      </c>
      <c r="Q209" s="90">
        <v>0</v>
      </c>
      <c r="R209" s="90">
        <v>0</v>
      </c>
      <c r="S209" s="90">
        <v>0</v>
      </c>
      <c r="T209" s="41" t="s">
        <v>830</v>
      </c>
      <c r="U209" s="41" t="s">
        <v>800</v>
      </c>
      <c r="V209" s="41">
        <v>1</v>
      </c>
      <c r="W209" s="41">
        <v>55</v>
      </c>
      <c r="X209" s="41">
        <v>365</v>
      </c>
      <c r="Y209" s="45">
        <v>78</v>
      </c>
      <c r="Z209" s="92">
        <v>0.98</v>
      </c>
      <c r="AA209" s="35" t="s">
        <v>50</v>
      </c>
      <c r="AB209" s="41" t="s">
        <v>801</v>
      </c>
    </row>
    <row r="210" customHeight="1" spans="1:28">
      <c r="A210" s="38" t="s">
        <v>240</v>
      </c>
      <c r="B210" s="34" t="s">
        <v>37</v>
      </c>
      <c r="C210" s="38" t="s">
        <v>38</v>
      </c>
      <c r="D210" s="41" t="s">
        <v>831</v>
      </c>
      <c r="E210" s="41" t="s">
        <v>40</v>
      </c>
      <c r="F210" s="38" t="s">
        <v>41</v>
      </c>
      <c r="G210" s="34" t="s">
        <v>42</v>
      </c>
      <c r="H210" s="34" t="s">
        <v>724</v>
      </c>
      <c r="I210" s="41" t="s">
        <v>832</v>
      </c>
      <c r="J210" s="41" t="s">
        <v>170</v>
      </c>
      <c r="K210" s="35" t="s">
        <v>45</v>
      </c>
      <c r="L210" s="35" t="s">
        <v>46</v>
      </c>
      <c r="M210" s="65" t="s">
        <v>114</v>
      </c>
      <c r="N210" s="35" t="s">
        <v>45</v>
      </c>
      <c r="O210" s="41">
        <v>23.1</v>
      </c>
      <c r="P210" s="41">
        <v>23.1</v>
      </c>
      <c r="Q210" s="90">
        <v>0</v>
      </c>
      <c r="R210" s="90">
        <v>0</v>
      </c>
      <c r="S210" s="90">
        <v>0</v>
      </c>
      <c r="T210" s="41" t="s">
        <v>833</v>
      </c>
      <c r="U210" s="41" t="s">
        <v>748</v>
      </c>
      <c r="V210" s="41">
        <v>1</v>
      </c>
      <c r="W210" s="41">
        <v>23</v>
      </c>
      <c r="X210" s="41">
        <v>67</v>
      </c>
      <c r="Y210" s="41">
        <v>7</v>
      </c>
      <c r="Z210" s="92">
        <v>0.98</v>
      </c>
      <c r="AA210" s="35" t="s">
        <v>50</v>
      </c>
      <c r="AB210" s="41" t="s">
        <v>834</v>
      </c>
    </row>
    <row r="211" customHeight="1" spans="1:28">
      <c r="A211" s="38" t="s">
        <v>245</v>
      </c>
      <c r="B211" s="34" t="s">
        <v>37</v>
      </c>
      <c r="C211" s="38" t="s">
        <v>38</v>
      </c>
      <c r="D211" s="41" t="s">
        <v>835</v>
      </c>
      <c r="E211" s="41" t="s">
        <v>40</v>
      </c>
      <c r="F211" s="38" t="s">
        <v>41</v>
      </c>
      <c r="G211" s="34" t="s">
        <v>42</v>
      </c>
      <c r="H211" s="34" t="s">
        <v>724</v>
      </c>
      <c r="I211" s="41" t="s">
        <v>832</v>
      </c>
      <c r="J211" s="41" t="s">
        <v>170</v>
      </c>
      <c r="K211" s="35" t="s">
        <v>45</v>
      </c>
      <c r="L211" s="35" t="s">
        <v>46</v>
      </c>
      <c r="M211" s="65" t="s">
        <v>114</v>
      </c>
      <c r="N211" s="35" t="s">
        <v>45</v>
      </c>
      <c r="O211" s="41">
        <v>22.125</v>
      </c>
      <c r="P211" s="41">
        <v>22.125</v>
      </c>
      <c r="Q211" s="90">
        <v>0</v>
      </c>
      <c r="R211" s="90">
        <v>0</v>
      </c>
      <c r="S211" s="90">
        <v>0</v>
      </c>
      <c r="T211" s="41" t="s">
        <v>836</v>
      </c>
      <c r="U211" s="41" t="s">
        <v>837</v>
      </c>
      <c r="V211" s="95">
        <v>1</v>
      </c>
      <c r="W211" s="45">
        <v>25</v>
      </c>
      <c r="X211" s="45">
        <v>321</v>
      </c>
      <c r="Y211" s="96">
        <v>35</v>
      </c>
      <c r="Z211" s="92">
        <v>0.98</v>
      </c>
      <c r="AA211" s="35" t="s">
        <v>50</v>
      </c>
      <c r="AB211" s="41" t="s">
        <v>834</v>
      </c>
    </row>
    <row r="212" s="10" customFormat="1" customHeight="1" spans="1:28">
      <c r="A212" s="38" t="s">
        <v>249</v>
      </c>
      <c r="B212" s="41" t="s">
        <v>37</v>
      </c>
      <c r="C212" s="38" t="s">
        <v>38</v>
      </c>
      <c r="D212" s="93" t="s">
        <v>838</v>
      </c>
      <c r="E212" s="93" t="s">
        <v>40</v>
      </c>
      <c r="F212" s="38" t="s">
        <v>41</v>
      </c>
      <c r="G212" s="41" t="s">
        <v>42</v>
      </c>
      <c r="H212" s="97" t="s">
        <v>724</v>
      </c>
      <c r="I212" s="41" t="s">
        <v>832</v>
      </c>
      <c r="J212" s="41" t="s">
        <v>170</v>
      </c>
      <c r="K212" s="35" t="s">
        <v>45</v>
      </c>
      <c r="L212" s="35" t="s">
        <v>46</v>
      </c>
      <c r="M212" s="65" t="s">
        <v>114</v>
      </c>
      <c r="N212" s="35" t="s">
        <v>45</v>
      </c>
      <c r="O212" s="93">
        <v>22.76</v>
      </c>
      <c r="P212" s="93">
        <v>22.76</v>
      </c>
      <c r="Q212" s="93">
        <v>0</v>
      </c>
      <c r="R212" s="93">
        <v>0</v>
      </c>
      <c r="S212" s="93">
        <v>0</v>
      </c>
      <c r="T212" s="93" t="s">
        <v>839</v>
      </c>
      <c r="U212" s="93" t="s">
        <v>748</v>
      </c>
      <c r="V212" s="98">
        <v>1</v>
      </c>
      <c r="W212" s="98">
        <v>158</v>
      </c>
      <c r="X212" s="98">
        <v>632</v>
      </c>
      <c r="Y212" s="98">
        <v>31</v>
      </c>
      <c r="Z212" s="39">
        <v>0.95</v>
      </c>
      <c r="AA212" s="41" t="s">
        <v>50</v>
      </c>
      <c r="AB212" s="41" t="s">
        <v>834</v>
      </c>
    </row>
    <row r="213" customHeight="1" spans="1:28">
      <c r="A213" s="38" t="s">
        <v>253</v>
      </c>
      <c r="B213" s="34" t="s">
        <v>37</v>
      </c>
      <c r="C213" s="38" t="s">
        <v>38</v>
      </c>
      <c r="D213" s="41" t="s">
        <v>840</v>
      </c>
      <c r="E213" s="41" t="s">
        <v>40</v>
      </c>
      <c r="F213" s="38" t="s">
        <v>41</v>
      </c>
      <c r="G213" s="34" t="s">
        <v>42</v>
      </c>
      <c r="H213" s="34" t="s">
        <v>724</v>
      </c>
      <c r="I213" s="41" t="s">
        <v>832</v>
      </c>
      <c r="J213" s="41" t="s">
        <v>170</v>
      </c>
      <c r="K213" s="35" t="s">
        <v>45</v>
      </c>
      <c r="L213" s="35" t="s">
        <v>46</v>
      </c>
      <c r="M213" s="65" t="s">
        <v>114</v>
      </c>
      <c r="N213" s="35" t="s">
        <v>45</v>
      </c>
      <c r="O213" s="41">
        <v>16.3</v>
      </c>
      <c r="P213" s="41">
        <v>16.3</v>
      </c>
      <c r="Q213" s="90">
        <v>0</v>
      </c>
      <c r="R213" s="90">
        <v>0</v>
      </c>
      <c r="S213" s="90">
        <v>0</v>
      </c>
      <c r="T213" s="41" t="s">
        <v>841</v>
      </c>
      <c r="U213" s="41" t="s">
        <v>842</v>
      </c>
      <c r="V213" s="41">
        <v>1</v>
      </c>
      <c r="W213" s="41">
        <v>79</v>
      </c>
      <c r="X213" s="41">
        <v>231</v>
      </c>
      <c r="Y213" s="41">
        <v>16</v>
      </c>
      <c r="Z213" s="92">
        <v>0.98</v>
      </c>
      <c r="AA213" s="35" t="s">
        <v>50</v>
      </c>
      <c r="AB213" s="41" t="s">
        <v>834</v>
      </c>
    </row>
    <row r="214" ht="123" customHeight="1" spans="1:28">
      <c r="A214" s="38" t="s">
        <v>260</v>
      </c>
      <c r="B214" s="34" t="s">
        <v>37</v>
      </c>
      <c r="C214" s="38" t="s">
        <v>38</v>
      </c>
      <c r="D214" s="41" t="s">
        <v>843</v>
      </c>
      <c r="E214" s="41" t="s">
        <v>40</v>
      </c>
      <c r="F214" s="38" t="s">
        <v>41</v>
      </c>
      <c r="G214" s="34" t="s">
        <v>42</v>
      </c>
      <c r="H214" s="34" t="s">
        <v>724</v>
      </c>
      <c r="I214" s="41" t="s">
        <v>832</v>
      </c>
      <c r="J214" s="41" t="s">
        <v>170</v>
      </c>
      <c r="K214" s="35" t="s">
        <v>45</v>
      </c>
      <c r="L214" s="35" t="s">
        <v>46</v>
      </c>
      <c r="M214" s="65" t="s">
        <v>114</v>
      </c>
      <c r="N214" s="35" t="s">
        <v>45</v>
      </c>
      <c r="O214" s="41">
        <v>24.7</v>
      </c>
      <c r="P214" s="41">
        <v>24.7</v>
      </c>
      <c r="Q214" s="90">
        <v>0</v>
      </c>
      <c r="R214" s="90">
        <v>0</v>
      </c>
      <c r="S214" s="90">
        <v>0</v>
      </c>
      <c r="T214" s="41" t="s">
        <v>844</v>
      </c>
      <c r="U214" s="41" t="s">
        <v>748</v>
      </c>
      <c r="V214" s="41">
        <v>1</v>
      </c>
      <c r="W214" s="41">
        <v>27</v>
      </c>
      <c r="X214" s="41">
        <v>73</v>
      </c>
      <c r="Y214" s="41">
        <v>9</v>
      </c>
      <c r="Z214" s="92">
        <v>0.98</v>
      </c>
      <c r="AA214" s="35" t="s">
        <v>50</v>
      </c>
      <c r="AB214" s="41" t="s">
        <v>834</v>
      </c>
    </row>
    <row r="215" customHeight="1" spans="1:28">
      <c r="A215" s="38" t="s">
        <v>264</v>
      </c>
      <c r="B215" s="34" t="s">
        <v>37</v>
      </c>
      <c r="C215" s="38" t="s">
        <v>38</v>
      </c>
      <c r="D215" s="41" t="s">
        <v>845</v>
      </c>
      <c r="E215" s="41" t="s">
        <v>40</v>
      </c>
      <c r="F215" s="38" t="s">
        <v>41</v>
      </c>
      <c r="G215" s="34" t="s">
        <v>42</v>
      </c>
      <c r="H215" s="34" t="s">
        <v>724</v>
      </c>
      <c r="I215" s="41" t="s">
        <v>832</v>
      </c>
      <c r="J215" s="41" t="s">
        <v>170</v>
      </c>
      <c r="K215" s="35" t="s">
        <v>45</v>
      </c>
      <c r="L215" s="35" t="s">
        <v>46</v>
      </c>
      <c r="M215" s="65" t="s">
        <v>114</v>
      </c>
      <c r="N215" s="35" t="s">
        <v>45</v>
      </c>
      <c r="O215" s="41">
        <v>71.604</v>
      </c>
      <c r="P215" s="41">
        <v>71.604</v>
      </c>
      <c r="Q215" s="90">
        <v>0</v>
      </c>
      <c r="R215" s="90">
        <v>0</v>
      </c>
      <c r="S215" s="90">
        <v>0</v>
      </c>
      <c r="T215" s="41" t="s">
        <v>846</v>
      </c>
      <c r="U215" s="41" t="s">
        <v>748</v>
      </c>
      <c r="V215" s="41">
        <v>1</v>
      </c>
      <c r="W215" s="41">
        <v>158</v>
      </c>
      <c r="X215" s="41">
        <v>632</v>
      </c>
      <c r="Y215" s="41">
        <v>31</v>
      </c>
      <c r="Z215" s="92">
        <v>0.98</v>
      </c>
      <c r="AA215" s="35" t="s">
        <v>50</v>
      </c>
      <c r="AB215" s="41" t="s">
        <v>834</v>
      </c>
    </row>
    <row r="216" customHeight="1" spans="1:28">
      <c r="A216" s="38" t="s">
        <v>270</v>
      </c>
      <c r="B216" s="34" t="s">
        <v>37</v>
      </c>
      <c r="C216" s="38" t="s">
        <v>38</v>
      </c>
      <c r="D216" s="41" t="s">
        <v>847</v>
      </c>
      <c r="E216" s="41" t="s">
        <v>40</v>
      </c>
      <c r="F216" s="38" t="s">
        <v>41</v>
      </c>
      <c r="G216" s="34" t="s">
        <v>42</v>
      </c>
      <c r="H216" s="34" t="s">
        <v>724</v>
      </c>
      <c r="I216" s="41" t="s">
        <v>832</v>
      </c>
      <c r="J216" s="41" t="s">
        <v>170</v>
      </c>
      <c r="K216" s="35" t="s">
        <v>45</v>
      </c>
      <c r="L216" s="35" t="s">
        <v>46</v>
      </c>
      <c r="M216" s="65" t="s">
        <v>114</v>
      </c>
      <c r="N216" s="35" t="s">
        <v>45</v>
      </c>
      <c r="O216" s="41">
        <v>8.61</v>
      </c>
      <c r="P216" s="41">
        <v>8.61</v>
      </c>
      <c r="Q216" s="90">
        <v>0</v>
      </c>
      <c r="R216" s="90">
        <v>0</v>
      </c>
      <c r="S216" s="90">
        <v>0</v>
      </c>
      <c r="T216" s="41" t="s">
        <v>848</v>
      </c>
      <c r="U216" s="41" t="s">
        <v>849</v>
      </c>
      <c r="V216" s="41">
        <v>1</v>
      </c>
      <c r="W216" s="41">
        <v>12</v>
      </c>
      <c r="X216" s="41">
        <v>46</v>
      </c>
      <c r="Y216" s="41">
        <v>2</v>
      </c>
      <c r="Z216" s="92">
        <v>0.98</v>
      </c>
      <c r="AA216" s="35" t="s">
        <v>50</v>
      </c>
      <c r="AB216" s="41" t="s">
        <v>834</v>
      </c>
    </row>
    <row r="217" customHeight="1" spans="1:28">
      <c r="A217" s="38" t="s">
        <v>275</v>
      </c>
      <c r="B217" s="34" t="s">
        <v>37</v>
      </c>
      <c r="C217" s="38" t="s">
        <v>38</v>
      </c>
      <c r="D217" s="41" t="s">
        <v>850</v>
      </c>
      <c r="E217" s="41" t="s">
        <v>40</v>
      </c>
      <c r="F217" s="38" t="s">
        <v>41</v>
      </c>
      <c r="G217" s="34" t="s">
        <v>42</v>
      </c>
      <c r="H217" s="34" t="s">
        <v>724</v>
      </c>
      <c r="I217" s="41" t="s">
        <v>832</v>
      </c>
      <c r="J217" s="41" t="s">
        <v>170</v>
      </c>
      <c r="K217" s="35" t="s">
        <v>45</v>
      </c>
      <c r="L217" s="35" t="s">
        <v>46</v>
      </c>
      <c r="M217" s="65" t="s">
        <v>114</v>
      </c>
      <c r="N217" s="35" t="s">
        <v>45</v>
      </c>
      <c r="O217" s="41">
        <v>6.395</v>
      </c>
      <c r="P217" s="41">
        <v>6.395</v>
      </c>
      <c r="Q217" s="90">
        <v>0</v>
      </c>
      <c r="R217" s="90">
        <v>0</v>
      </c>
      <c r="S217" s="90">
        <v>0</v>
      </c>
      <c r="T217" s="41" t="s">
        <v>851</v>
      </c>
      <c r="U217" s="41" t="s">
        <v>748</v>
      </c>
      <c r="V217" s="41">
        <v>1</v>
      </c>
      <c r="W217" s="41">
        <v>13</v>
      </c>
      <c r="X217" s="41">
        <v>59</v>
      </c>
      <c r="Y217" s="41">
        <v>6</v>
      </c>
      <c r="Z217" s="92">
        <v>0.98</v>
      </c>
      <c r="AA217" s="35" t="s">
        <v>50</v>
      </c>
      <c r="AB217" s="41" t="s">
        <v>834</v>
      </c>
    </row>
    <row r="218" customHeight="1" spans="1:28">
      <c r="A218" s="38" t="s">
        <v>278</v>
      </c>
      <c r="B218" s="34" t="s">
        <v>37</v>
      </c>
      <c r="C218" s="38" t="s">
        <v>38</v>
      </c>
      <c r="D218" s="41" t="s">
        <v>852</v>
      </c>
      <c r="E218" s="41" t="s">
        <v>40</v>
      </c>
      <c r="F218" s="38" t="s">
        <v>41</v>
      </c>
      <c r="G218" s="34" t="s">
        <v>42</v>
      </c>
      <c r="H218" s="34" t="s">
        <v>724</v>
      </c>
      <c r="I218" s="41" t="s">
        <v>832</v>
      </c>
      <c r="J218" s="41" t="s">
        <v>170</v>
      </c>
      <c r="K218" s="35" t="s">
        <v>45</v>
      </c>
      <c r="L218" s="35" t="s">
        <v>46</v>
      </c>
      <c r="M218" s="65" t="s">
        <v>114</v>
      </c>
      <c r="N218" s="35" t="s">
        <v>45</v>
      </c>
      <c r="O218" s="72">
        <v>4.03</v>
      </c>
      <c r="P218" s="72">
        <v>4.03</v>
      </c>
      <c r="Q218" s="90">
        <v>0</v>
      </c>
      <c r="R218" s="90">
        <v>0</v>
      </c>
      <c r="S218" s="90">
        <v>0</v>
      </c>
      <c r="T218" s="41" t="s">
        <v>853</v>
      </c>
      <c r="U218" s="41" t="s">
        <v>854</v>
      </c>
      <c r="V218" s="95">
        <v>1</v>
      </c>
      <c r="W218" s="45">
        <v>412</v>
      </c>
      <c r="X218" s="45">
        <v>1720</v>
      </c>
      <c r="Y218" s="96">
        <v>83</v>
      </c>
      <c r="Z218" s="92">
        <v>0.98</v>
      </c>
      <c r="AA218" s="35" t="s">
        <v>50</v>
      </c>
      <c r="AB218" s="41" t="s">
        <v>834</v>
      </c>
    </row>
    <row r="219" customHeight="1" spans="1:28">
      <c r="A219" s="38" t="s">
        <v>286</v>
      </c>
      <c r="B219" s="34" t="s">
        <v>182</v>
      </c>
      <c r="C219" s="38" t="s">
        <v>38</v>
      </c>
      <c r="D219" s="41" t="s">
        <v>855</v>
      </c>
      <c r="E219" s="41" t="s">
        <v>40</v>
      </c>
      <c r="F219" s="38" t="s">
        <v>41</v>
      </c>
      <c r="G219" s="34" t="s">
        <v>42</v>
      </c>
      <c r="H219" s="34" t="s">
        <v>724</v>
      </c>
      <c r="I219" s="41" t="s">
        <v>832</v>
      </c>
      <c r="J219" s="41" t="s">
        <v>170</v>
      </c>
      <c r="K219" s="65" t="s">
        <v>184</v>
      </c>
      <c r="L219" s="65" t="s">
        <v>462</v>
      </c>
      <c r="M219" s="65" t="s">
        <v>463</v>
      </c>
      <c r="N219" s="41" t="s">
        <v>187</v>
      </c>
      <c r="O219" s="41">
        <v>30</v>
      </c>
      <c r="P219" s="41">
        <v>30</v>
      </c>
      <c r="Q219" s="90">
        <v>0</v>
      </c>
      <c r="R219" s="90">
        <v>0</v>
      </c>
      <c r="S219" s="90">
        <v>0</v>
      </c>
      <c r="T219" s="41" t="s">
        <v>856</v>
      </c>
      <c r="U219" s="41" t="s">
        <v>857</v>
      </c>
      <c r="V219" s="91">
        <v>1</v>
      </c>
      <c r="W219" s="91">
        <v>14</v>
      </c>
      <c r="X219" s="91">
        <v>60</v>
      </c>
      <c r="Y219" s="91">
        <v>7</v>
      </c>
      <c r="Z219" s="92">
        <v>0.98</v>
      </c>
      <c r="AA219" s="41" t="s">
        <v>597</v>
      </c>
      <c r="AB219" s="41" t="s">
        <v>834</v>
      </c>
    </row>
    <row r="220" customHeight="1" spans="1:28">
      <c r="A220" s="38" t="s">
        <v>290</v>
      </c>
      <c r="B220" s="34" t="s">
        <v>37</v>
      </c>
      <c r="C220" s="38" t="s">
        <v>38</v>
      </c>
      <c r="D220" s="41" t="s">
        <v>858</v>
      </c>
      <c r="E220" s="41" t="s">
        <v>40</v>
      </c>
      <c r="F220" s="38" t="s">
        <v>41</v>
      </c>
      <c r="G220" s="34" t="s">
        <v>42</v>
      </c>
      <c r="H220" s="34" t="s">
        <v>724</v>
      </c>
      <c r="I220" s="41" t="s">
        <v>832</v>
      </c>
      <c r="J220" s="41" t="s">
        <v>170</v>
      </c>
      <c r="K220" s="35" t="s">
        <v>45</v>
      </c>
      <c r="L220" s="35" t="s">
        <v>46</v>
      </c>
      <c r="M220" s="65" t="s">
        <v>114</v>
      </c>
      <c r="N220" s="35" t="s">
        <v>45</v>
      </c>
      <c r="O220" s="41">
        <v>78</v>
      </c>
      <c r="P220" s="41">
        <v>78</v>
      </c>
      <c r="Q220" s="90">
        <v>0</v>
      </c>
      <c r="R220" s="90">
        <v>0</v>
      </c>
      <c r="S220" s="90">
        <v>0</v>
      </c>
      <c r="T220" s="41" t="s">
        <v>859</v>
      </c>
      <c r="U220" s="41" t="s">
        <v>860</v>
      </c>
      <c r="V220" s="91">
        <v>1</v>
      </c>
      <c r="W220" s="91">
        <v>15</v>
      </c>
      <c r="X220" s="91">
        <v>61</v>
      </c>
      <c r="Y220" s="91">
        <v>8</v>
      </c>
      <c r="Z220" s="92">
        <v>0.98</v>
      </c>
      <c r="AA220" s="35" t="s">
        <v>50</v>
      </c>
      <c r="AB220" s="41" t="s">
        <v>834</v>
      </c>
    </row>
    <row r="221" ht="87" customHeight="1" spans="1:28">
      <c r="A221" s="38" t="s">
        <v>294</v>
      </c>
      <c r="B221" s="34" t="s">
        <v>37</v>
      </c>
      <c r="C221" s="38" t="s">
        <v>38</v>
      </c>
      <c r="D221" s="41" t="s">
        <v>861</v>
      </c>
      <c r="E221" s="41" t="s">
        <v>40</v>
      </c>
      <c r="F221" s="38" t="s">
        <v>41</v>
      </c>
      <c r="G221" s="34" t="s">
        <v>42</v>
      </c>
      <c r="H221" s="34" t="s">
        <v>724</v>
      </c>
      <c r="I221" s="41" t="s">
        <v>862</v>
      </c>
      <c r="J221" s="41" t="s">
        <v>44</v>
      </c>
      <c r="K221" s="35" t="s">
        <v>45</v>
      </c>
      <c r="L221" s="35" t="s">
        <v>46</v>
      </c>
      <c r="M221" s="65" t="s">
        <v>114</v>
      </c>
      <c r="N221" s="35" t="s">
        <v>45</v>
      </c>
      <c r="O221" s="41">
        <v>11</v>
      </c>
      <c r="P221" s="41">
        <v>11</v>
      </c>
      <c r="Q221" s="90">
        <v>0</v>
      </c>
      <c r="R221" s="90">
        <v>0</v>
      </c>
      <c r="S221" s="90">
        <v>0</v>
      </c>
      <c r="T221" s="41" t="s">
        <v>863</v>
      </c>
      <c r="U221" s="41" t="s">
        <v>759</v>
      </c>
      <c r="V221" s="91">
        <v>1</v>
      </c>
      <c r="W221" s="91">
        <v>68</v>
      </c>
      <c r="X221" s="91">
        <v>243</v>
      </c>
      <c r="Y221" s="91">
        <v>21</v>
      </c>
      <c r="Z221" s="92">
        <v>0.98</v>
      </c>
      <c r="AA221" s="35" t="s">
        <v>50</v>
      </c>
      <c r="AB221" s="41" t="s">
        <v>864</v>
      </c>
    </row>
    <row r="222" customHeight="1" spans="1:28">
      <c r="A222" s="38" t="s">
        <v>298</v>
      </c>
      <c r="B222" s="34" t="s">
        <v>37</v>
      </c>
      <c r="C222" s="38" t="s">
        <v>38</v>
      </c>
      <c r="D222" s="41" t="s">
        <v>865</v>
      </c>
      <c r="E222" s="41" t="s">
        <v>40</v>
      </c>
      <c r="F222" s="38" t="s">
        <v>41</v>
      </c>
      <c r="G222" s="34" t="s">
        <v>42</v>
      </c>
      <c r="H222" s="34" t="s">
        <v>724</v>
      </c>
      <c r="I222" s="41" t="s">
        <v>862</v>
      </c>
      <c r="J222" s="41" t="s">
        <v>44</v>
      </c>
      <c r="K222" s="35" t="s">
        <v>45</v>
      </c>
      <c r="L222" s="35" t="s">
        <v>46</v>
      </c>
      <c r="M222" s="65" t="s">
        <v>114</v>
      </c>
      <c r="N222" s="35" t="s">
        <v>45</v>
      </c>
      <c r="O222" s="41">
        <v>13</v>
      </c>
      <c r="P222" s="41">
        <v>13</v>
      </c>
      <c r="Q222" s="90">
        <v>0</v>
      </c>
      <c r="R222" s="90">
        <v>0</v>
      </c>
      <c r="S222" s="90">
        <v>0</v>
      </c>
      <c r="T222" s="41" t="s">
        <v>866</v>
      </c>
      <c r="U222" s="46" t="s">
        <v>867</v>
      </c>
      <c r="V222" s="45">
        <v>1</v>
      </c>
      <c r="W222" s="41">
        <v>113</v>
      </c>
      <c r="X222" s="41">
        <v>571</v>
      </c>
      <c r="Y222" s="45">
        <v>103</v>
      </c>
      <c r="Z222" s="92">
        <v>0.98</v>
      </c>
      <c r="AA222" s="35" t="s">
        <v>50</v>
      </c>
      <c r="AB222" s="41" t="s">
        <v>864</v>
      </c>
    </row>
    <row r="223" ht="63" customHeight="1" spans="1:28">
      <c r="A223" s="38" t="s">
        <v>301</v>
      </c>
      <c r="B223" s="34" t="s">
        <v>182</v>
      </c>
      <c r="C223" s="38" t="s">
        <v>38</v>
      </c>
      <c r="D223" s="41" t="s">
        <v>868</v>
      </c>
      <c r="E223" s="41" t="s">
        <v>40</v>
      </c>
      <c r="F223" s="38" t="s">
        <v>41</v>
      </c>
      <c r="G223" s="34" t="s">
        <v>42</v>
      </c>
      <c r="H223" s="34" t="s">
        <v>724</v>
      </c>
      <c r="I223" s="41" t="s">
        <v>862</v>
      </c>
      <c r="J223" s="41" t="s">
        <v>44</v>
      </c>
      <c r="K223" s="65" t="s">
        <v>184</v>
      </c>
      <c r="L223" s="65" t="s">
        <v>469</v>
      </c>
      <c r="M223" s="65" t="s">
        <v>469</v>
      </c>
      <c r="N223" s="41" t="s">
        <v>187</v>
      </c>
      <c r="O223" s="41">
        <v>25</v>
      </c>
      <c r="P223" s="41">
        <v>25</v>
      </c>
      <c r="Q223" s="90">
        <v>0</v>
      </c>
      <c r="R223" s="90">
        <v>0</v>
      </c>
      <c r="S223" s="90">
        <v>0</v>
      </c>
      <c r="T223" s="41" t="s">
        <v>869</v>
      </c>
      <c r="U223" s="41" t="s">
        <v>744</v>
      </c>
      <c r="V223" s="91">
        <v>5</v>
      </c>
      <c r="W223" s="91">
        <v>74</v>
      </c>
      <c r="X223" s="91">
        <v>301</v>
      </c>
      <c r="Y223" s="91">
        <v>56</v>
      </c>
      <c r="Z223" s="92">
        <v>0.98</v>
      </c>
      <c r="AA223" s="35" t="s">
        <v>50</v>
      </c>
      <c r="AB223" s="41" t="s">
        <v>864</v>
      </c>
    </row>
    <row r="224" customHeight="1" spans="1:28">
      <c r="A224" s="38" t="s">
        <v>305</v>
      </c>
      <c r="B224" s="34" t="s">
        <v>37</v>
      </c>
      <c r="C224" s="38" t="s">
        <v>38</v>
      </c>
      <c r="D224" s="41" t="s">
        <v>870</v>
      </c>
      <c r="E224" s="41" t="s">
        <v>40</v>
      </c>
      <c r="F224" s="38" t="s">
        <v>41</v>
      </c>
      <c r="G224" s="34" t="s">
        <v>42</v>
      </c>
      <c r="H224" s="34" t="s">
        <v>724</v>
      </c>
      <c r="I224" s="41" t="s">
        <v>862</v>
      </c>
      <c r="J224" s="41" t="s">
        <v>44</v>
      </c>
      <c r="K224" s="35" t="s">
        <v>45</v>
      </c>
      <c r="L224" s="35" t="s">
        <v>46</v>
      </c>
      <c r="M224" s="65" t="s">
        <v>114</v>
      </c>
      <c r="N224" s="35" t="s">
        <v>45</v>
      </c>
      <c r="O224" s="41">
        <v>8</v>
      </c>
      <c r="P224" s="41">
        <v>8</v>
      </c>
      <c r="Q224" s="90">
        <v>0</v>
      </c>
      <c r="R224" s="90">
        <v>0</v>
      </c>
      <c r="S224" s="90">
        <v>0</v>
      </c>
      <c r="T224" s="41" t="s">
        <v>871</v>
      </c>
      <c r="U224" s="41" t="s">
        <v>872</v>
      </c>
      <c r="V224" s="91">
        <v>1</v>
      </c>
      <c r="W224" s="91">
        <v>27</v>
      </c>
      <c r="X224" s="91">
        <v>113</v>
      </c>
      <c r="Y224" s="91">
        <v>13</v>
      </c>
      <c r="Z224" s="92">
        <v>0.98</v>
      </c>
      <c r="AA224" s="35" t="s">
        <v>50</v>
      </c>
      <c r="AB224" s="41" t="s">
        <v>864</v>
      </c>
    </row>
    <row r="225" customHeight="1" spans="1:28">
      <c r="A225" s="38" t="s">
        <v>309</v>
      </c>
      <c r="B225" s="34" t="s">
        <v>37</v>
      </c>
      <c r="C225" s="38" t="s">
        <v>38</v>
      </c>
      <c r="D225" s="41" t="s">
        <v>873</v>
      </c>
      <c r="E225" s="41" t="s">
        <v>40</v>
      </c>
      <c r="F225" s="38" t="s">
        <v>41</v>
      </c>
      <c r="G225" s="34" t="s">
        <v>42</v>
      </c>
      <c r="H225" s="34" t="s">
        <v>724</v>
      </c>
      <c r="I225" s="41" t="s">
        <v>862</v>
      </c>
      <c r="J225" s="41" t="s">
        <v>44</v>
      </c>
      <c r="K225" s="35" t="s">
        <v>45</v>
      </c>
      <c r="L225" s="35" t="s">
        <v>46</v>
      </c>
      <c r="M225" s="65" t="s">
        <v>114</v>
      </c>
      <c r="N225" s="35" t="s">
        <v>45</v>
      </c>
      <c r="O225" s="41">
        <v>110</v>
      </c>
      <c r="P225" s="41">
        <v>110</v>
      </c>
      <c r="Q225" s="90">
        <v>0</v>
      </c>
      <c r="R225" s="90">
        <v>0</v>
      </c>
      <c r="S225" s="90">
        <v>0</v>
      </c>
      <c r="T225" s="41" t="s">
        <v>874</v>
      </c>
      <c r="U225" s="41" t="s">
        <v>875</v>
      </c>
      <c r="V225" s="91">
        <v>1</v>
      </c>
      <c r="W225" s="91">
        <v>13</v>
      </c>
      <c r="X225" s="91">
        <v>65</v>
      </c>
      <c r="Y225" s="91">
        <v>7</v>
      </c>
      <c r="Z225" s="92">
        <v>0.98</v>
      </c>
      <c r="AA225" s="41" t="s">
        <v>136</v>
      </c>
      <c r="AB225" s="41" t="s">
        <v>864</v>
      </c>
    </row>
    <row r="226" customHeight="1" spans="1:28">
      <c r="A226" s="38" t="s">
        <v>312</v>
      </c>
      <c r="B226" s="34" t="s">
        <v>37</v>
      </c>
      <c r="C226" s="38" t="s">
        <v>38</v>
      </c>
      <c r="D226" s="41" t="s">
        <v>876</v>
      </c>
      <c r="E226" s="41" t="s">
        <v>40</v>
      </c>
      <c r="F226" s="38" t="s">
        <v>41</v>
      </c>
      <c r="G226" s="34" t="s">
        <v>42</v>
      </c>
      <c r="H226" s="34" t="s">
        <v>724</v>
      </c>
      <c r="I226" s="41" t="s">
        <v>862</v>
      </c>
      <c r="J226" s="41" t="s">
        <v>44</v>
      </c>
      <c r="K226" s="35" t="s">
        <v>45</v>
      </c>
      <c r="L226" s="35" t="s">
        <v>46</v>
      </c>
      <c r="M226" s="65" t="s">
        <v>114</v>
      </c>
      <c r="N226" s="35" t="s">
        <v>45</v>
      </c>
      <c r="O226" s="41">
        <v>20</v>
      </c>
      <c r="P226" s="41">
        <v>20</v>
      </c>
      <c r="Q226" s="90">
        <v>0</v>
      </c>
      <c r="R226" s="90">
        <v>0</v>
      </c>
      <c r="S226" s="90">
        <v>0</v>
      </c>
      <c r="T226" s="41" t="s">
        <v>877</v>
      </c>
      <c r="U226" s="46" t="s">
        <v>878</v>
      </c>
      <c r="V226" s="45">
        <v>1</v>
      </c>
      <c r="W226" s="41">
        <v>45</v>
      </c>
      <c r="X226" s="41">
        <v>197</v>
      </c>
      <c r="Y226" s="45">
        <v>12</v>
      </c>
      <c r="Z226" s="92">
        <v>0.98</v>
      </c>
      <c r="AA226" s="35" t="s">
        <v>50</v>
      </c>
      <c r="AB226" s="41" t="s">
        <v>864</v>
      </c>
    </row>
    <row r="227" customHeight="1" spans="1:28">
      <c r="A227" s="38" t="s">
        <v>316</v>
      </c>
      <c r="B227" s="34" t="s">
        <v>37</v>
      </c>
      <c r="C227" s="38" t="s">
        <v>38</v>
      </c>
      <c r="D227" s="41" t="s">
        <v>879</v>
      </c>
      <c r="E227" s="41" t="s">
        <v>40</v>
      </c>
      <c r="F227" s="38" t="s">
        <v>41</v>
      </c>
      <c r="G227" s="34" t="s">
        <v>42</v>
      </c>
      <c r="H227" s="34" t="s">
        <v>724</v>
      </c>
      <c r="I227" s="41" t="s">
        <v>862</v>
      </c>
      <c r="J227" s="41" t="s">
        <v>44</v>
      </c>
      <c r="K227" s="35" t="s">
        <v>45</v>
      </c>
      <c r="L227" s="35" t="s">
        <v>46</v>
      </c>
      <c r="M227" s="65" t="s">
        <v>114</v>
      </c>
      <c r="N227" s="35" t="s">
        <v>45</v>
      </c>
      <c r="O227" s="41">
        <v>19</v>
      </c>
      <c r="P227" s="41">
        <v>19</v>
      </c>
      <c r="Q227" s="90">
        <v>0</v>
      </c>
      <c r="R227" s="90">
        <v>0</v>
      </c>
      <c r="S227" s="90">
        <v>0</v>
      </c>
      <c r="T227" s="41" t="s">
        <v>880</v>
      </c>
      <c r="U227" s="46" t="s">
        <v>878</v>
      </c>
      <c r="V227" s="45">
        <v>1</v>
      </c>
      <c r="W227" s="41">
        <v>27</v>
      </c>
      <c r="X227" s="41">
        <v>134</v>
      </c>
      <c r="Y227" s="45">
        <v>16</v>
      </c>
      <c r="Z227" s="92">
        <v>0.98</v>
      </c>
      <c r="AA227" s="35" t="s">
        <v>50</v>
      </c>
      <c r="AB227" s="41" t="s">
        <v>864</v>
      </c>
    </row>
    <row r="228" customHeight="1" spans="1:28">
      <c r="A228" s="38" t="s">
        <v>320</v>
      </c>
      <c r="B228" s="34" t="s">
        <v>37</v>
      </c>
      <c r="C228" s="38" t="s">
        <v>38</v>
      </c>
      <c r="D228" s="41" t="s">
        <v>881</v>
      </c>
      <c r="E228" s="41" t="s">
        <v>40</v>
      </c>
      <c r="F228" s="38" t="s">
        <v>41</v>
      </c>
      <c r="G228" s="34" t="s">
        <v>42</v>
      </c>
      <c r="H228" s="34" t="s">
        <v>724</v>
      </c>
      <c r="I228" s="41" t="s">
        <v>862</v>
      </c>
      <c r="J228" s="41" t="s">
        <v>44</v>
      </c>
      <c r="K228" s="35" t="s">
        <v>45</v>
      </c>
      <c r="L228" s="35" t="s">
        <v>46</v>
      </c>
      <c r="M228" s="65" t="s">
        <v>256</v>
      </c>
      <c r="N228" s="35" t="s">
        <v>45</v>
      </c>
      <c r="O228" s="41">
        <v>45</v>
      </c>
      <c r="P228" s="41">
        <v>45</v>
      </c>
      <c r="Q228" s="90">
        <v>0</v>
      </c>
      <c r="R228" s="90">
        <v>0</v>
      </c>
      <c r="S228" s="90">
        <v>0</v>
      </c>
      <c r="T228" s="41" t="s">
        <v>882</v>
      </c>
      <c r="U228" s="41" t="s">
        <v>883</v>
      </c>
      <c r="V228" s="91">
        <v>1</v>
      </c>
      <c r="W228" s="91">
        <v>26</v>
      </c>
      <c r="X228" s="91">
        <v>129</v>
      </c>
      <c r="Y228" s="91">
        <v>15</v>
      </c>
      <c r="Z228" s="92">
        <v>0.98</v>
      </c>
      <c r="AA228" s="41" t="s">
        <v>136</v>
      </c>
      <c r="AB228" s="41" t="s">
        <v>864</v>
      </c>
    </row>
    <row r="229" customHeight="1" spans="1:28">
      <c r="A229" s="38" t="s">
        <v>323</v>
      </c>
      <c r="B229" s="34" t="s">
        <v>37</v>
      </c>
      <c r="C229" s="38" t="s">
        <v>38</v>
      </c>
      <c r="D229" s="41" t="s">
        <v>884</v>
      </c>
      <c r="E229" s="41" t="s">
        <v>40</v>
      </c>
      <c r="F229" s="38" t="s">
        <v>41</v>
      </c>
      <c r="G229" s="34" t="s">
        <v>42</v>
      </c>
      <c r="H229" s="34" t="s">
        <v>724</v>
      </c>
      <c r="I229" s="41" t="s">
        <v>862</v>
      </c>
      <c r="J229" s="41" t="s">
        <v>44</v>
      </c>
      <c r="K229" s="35" t="s">
        <v>45</v>
      </c>
      <c r="L229" s="35" t="s">
        <v>46</v>
      </c>
      <c r="M229" s="65" t="s">
        <v>114</v>
      </c>
      <c r="N229" s="35" t="s">
        <v>45</v>
      </c>
      <c r="O229" s="41">
        <v>6.4</v>
      </c>
      <c r="P229" s="41">
        <v>6.4</v>
      </c>
      <c r="Q229" s="90">
        <v>0</v>
      </c>
      <c r="R229" s="90">
        <v>0</v>
      </c>
      <c r="S229" s="90">
        <v>0</v>
      </c>
      <c r="T229" s="41" t="s">
        <v>885</v>
      </c>
      <c r="U229" s="41" t="s">
        <v>744</v>
      </c>
      <c r="V229" s="45">
        <v>1</v>
      </c>
      <c r="W229" s="41">
        <v>22</v>
      </c>
      <c r="X229" s="41">
        <v>225</v>
      </c>
      <c r="Y229" s="45">
        <v>29</v>
      </c>
      <c r="Z229" s="92">
        <v>0.98</v>
      </c>
      <c r="AA229" s="35" t="s">
        <v>50</v>
      </c>
      <c r="AB229" s="41" t="s">
        <v>864</v>
      </c>
    </row>
    <row r="230" customHeight="1" spans="1:28">
      <c r="A230" s="38" t="s">
        <v>327</v>
      </c>
      <c r="B230" s="34" t="s">
        <v>37</v>
      </c>
      <c r="C230" s="38" t="s">
        <v>38</v>
      </c>
      <c r="D230" s="41" t="s">
        <v>886</v>
      </c>
      <c r="E230" s="41" t="s">
        <v>40</v>
      </c>
      <c r="F230" s="38" t="s">
        <v>41</v>
      </c>
      <c r="G230" s="34" t="s">
        <v>42</v>
      </c>
      <c r="H230" s="34" t="s">
        <v>724</v>
      </c>
      <c r="I230" s="41" t="s">
        <v>887</v>
      </c>
      <c r="J230" s="41" t="s">
        <v>44</v>
      </c>
      <c r="K230" s="35" t="s">
        <v>45</v>
      </c>
      <c r="L230" s="35" t="s">
        <v>46</v>
      </c>
      <c r="M230" s="65" t="s">
        <v>114</v>
      </c>
      <c r="N230" s="35" t="s">
        <v>45</v>
      </c>
      <c r="O230" s="41">
        <v>13</v>
      </c>
      <c r="P230" s="41">
        <v>13</v>
      </c>
      <c r="Q230" s="41">
        <v>0</v>
      </c>
      <c r="R230" s="41">
        <v>0</v>
      </c>
      <c r="S230" s="41">
        <v>0</v>
      </c>
      <c r="T230" s="41" t="s">
        <v>888</v>
      </c>
      <c r="U230" s="99" t="s">
        <v>748</v>
      </c>
      <c r="V230" s="41">
        <v>1</v>
      </c>
      <c r="W230" s="41">
        <v>78</v>
      </c>
      <c r="X230" s="41">
        <v>345</v>
      </c>
      <c r="Y230" s="45">
        <v>94</v>
      </c>
      <c r="Z230" s="92">
        <v>0.98</v>
      </c>
      <c r="AA230" s="35" t="s">
        <v>50</v>
      </c>
      <c r="AB230" s="41" t="s">
        <v>889</v>
      </c>
    </row>
    <row r="231" customHeight="1" spans="1:28">
      <c r="A231" s="38" t="s">
        <v>330</v>
      </c>
      <c r="B231" s="34" t="s">
        <v>37</v>
      </c>
      <c r="C231" s="38" t="s">
        <v>38</v>
      </c>
      <c r="D231" s="41" t="s">
        <v>890</v>
      </c>
      <c r="E231" s="41" t="s">
        <v>40</v>
      </c>
      <c r="F231" s="38" t="s">
        <v>41</v>
      </c>
      <c r="G231" s="34" t="s">
        <v>42</v>
      </c>
      <c r="H231" s="34" t="s">
        <v>724</v>
      </c>
      <c r="I231" s="41" t="s">
        <v>887</v>
      </c>
      <c r="J231" s="41" t="s">
        <v>44</v>
      </c>
      <c r="K231" s="35" t="s">
        <v>45</v>
      </c>
      <c r="L231" s="35" t="s">
        <v>46</v>
      </c>
      <c r="M231" s="65" t="s">
        <v>114</v>
      </c>
      <c r="N231" s="35" t="s">
        <v>45</v>
      </c>
      <c r="O231" s="41">
        <v>10</v>
      </c>
      <c r="P231" s="41">
        <v>10</v>
      </c>
      <c r="Q231" s="41">
        <v>0</v>
      </c>
      <c r="R231" s="41">
        <v>0</v>
      </c>
      <c r="S231" s="41">
        <v>0</v>
      </c>
      <c r="T231" s="41" t="s">
        <v>891</v>
      </c>
      <c r="U231" s="99" t="s">
        <v>748</v>
      </c>
      <c r="V231" s="91">
        <v>1</v>
      </c>
      <c r="W231" s="91">
        <v>37</v>
      </c>
      <c r="X231" s="91">
        <v>130</v>
      </c>
      <c r="Y231" s="91">
        <v>14</v>
      </c>
      <c r="Z231" s="92">
        <v>0.98</v>
      </c>
      <c r="AA231" s="35" t="s">
        <v>50</v>
      </c>
      <c r="AB231" s="41" t="s">
        <v>889</v>
      </c>
    </row>
    <row r="232" customHeight="1" spans="1:28">
      <c r="A232" s="38" t="s">
        <v>336</v>
      </c>
      <c r="B232" s="34" t="s">
        <v>182</v>
      </c>
      <c r="C232" s="38" t="s">
        <v>38</v>
      </c>
      <c r="D232" s="41" t="s">
        <v>892</v>
      </c>
      <c r="E232" s="41" t="s">
        <v>40</v>
      </c>
      <c r="F232" s="38" t="s">
        <v>41</v>
      </c>
      <c r="G232" s="34" t="s">
        <v>42</v>
      </c>
      <c r="H232" s="34" t="s">
        <v>724</v>
      </c>
      <c r="I232" s="41" t="s">
        <v>887</v>
      </c>
      <c r="J232" s="41" t="s">
        <v>44</v>
      </c>
      <c r="K232" s="65" t="s">
        <v>184</v>
      </c>
      <c r="L232" s="65" t="s">
        <v>462</v>
      </c>
      <c r="M232" s="65" t="s">
        <v>463</v>
      </c>
      <c r="N232" s="41" t="s">
        <v>187</v>
      </c>
      <c r="O232" s="41">
        <v>68</v>
      </c>
      <c r="P232" s="41">
        <v>68</v>
      </c>
      <c r="Q232" s="90">
        <v>0</v>
      </c>
      <c r="R232" s="90">
        <v>0</v>
      </c>
      <c r="S232" s="90">
        <v>0</v>
      </c>
      <c r="T232" s="41" t="s">
        <v>766</v>
      </c>
      <c r="U232" s="41" t="s">
        <v>767</v>
      </c>
      <c r="V232" s="41">
        <v>1</v>
      </c>
      <c r="W232" s="41">
        <v>315</v>
      </c>
      <c r="X232" s="41">
        <v>1305</v>
      </c>
      <c r="Y232" s="45">
        <v>198</v>
      </c>
      <c r="Z232" s="92">
        <v>0.98</v>
      </c>
      <c r="AA232" s="35" t="s">
        <v>50</v>
      </c>
      <c r="AB232" s="41" t="s">
        <v>889</v>
      </c>
    </row>
    <row r="233" ht="144" customHeight="1" spans="1:28">
      <c r="A233" s="38" t="s">
        <v>340</v>
      </c>
      <c r="B233" s="34" t="s">
        <v>37</v>
      </c>
      <c r="C233" s="38" t="s">
        <v>38</v>
      </c>
      <c r="D233" s="41" t="s">
        <v>893</v>
      </c>
      <c r="E233" s="41" t="s">
        <v>40</v>
      </c>
      <c r="F233" s="38" t="s">
        <v>41</v>
      </c>
      <c r="G233" s="34" t="s">
        <v>42</v>
      </c>
      <c r="H233" s="34" t="s">
        <v>724</v>
      </c>
      <c r="I233" s="41" t="s">
        <v>887</v>
      </c>
      <c r="J233" s="41" t="s">
        <v>44</v>
      </c>
      <c r="K233" s="35" t="s">
        <v>45</v>
      </c>
      <c r="L233" s="35" t="s">
        <v>46</v>
      </c>
      <c r="M233" s="65" t="s">
        <v>114</v>
      </c>
      <c r="N233" s="35" t="s">
        <v>45</v>
      </c>
      <c r="O233" s="35">
        <v>32.9</v>
      </c>
      <c r="P233" s="35">
        <v>32.9</v>
      </c>
      <c r="Q233" s="90">
        <v>0</v>
      </c>
      <c r="R233" s="90">
        <v>0</v>
      </c>
      <c r="S233" s="90">
        <v>0</v>
      </c>
      <c r="T233" s="41" t="s">
        <v>894</v>
      </c>
      <c r="U233" s="41" t="s">
        <v>895</v>
      </c>
      <c r="V233" s="45">
        <v>1</v>
      </c>
      <c r="W233" s="44">
        <v>86</v>
      </c>
      <c r="X233" s="44">
        <v>365</v>
      </c>
      <c r="Y233" s="45">
        <v>89</v>
      </c>
      <c r="Z233" s="92">
        <v>0.98</v>
      </c>
      <c r="AA233" s="35" t="s">
        <v>50</v>
      </c>
      <c r="AB233" s="41" t="s">
        <v>889</v>
      </c>
    </row>
    <row r="234" customHeight="1" spans="1:28">
      <c r="A234" s="38" t="s">
        <v>344</v>
      </c>
      <c r="B234" s="34" t="s">
        <v>37</v>
      </c>
      <c r="C234" s="38" t="s">
        <v>38</v>
      </c>
      <c r="D234" s="41" t="s">
        <v>896</v>
      </c>
      <c r="E234" s="41" t="s">
        <v>40</v>
      </c>
      <c r="F234" s="38" t="s">
        <v>41</v>
      </c>
      <c r="G234" s="34" t="s">
        <v>42</v>
      </c>
      <c r="H234" s="34" t="s">
        <v>724</v>
      </c>
      <c r="I234" s="41" t="s">
        <v>887</v>
      </c>
      <c r="J234" s="41" t="s">
        <v>44</v>
      </c>
      <c r="K234" s="35" t="s">
        <v>45</v>
      </c>
      <c r="L234" s="35" t="s">
        <v>46</v>
      </c>
      <c r="M234" s="65" t="s">
        <v>114</v>
      </c>
      <c r="N234" s="35" t="s">
        <v>45</v>
      </c>
      <c r="O234" s="35">
        <v>38.5</v>
      </c>
      <c r="P234" s="35">
        <v>38.5</v>
      </c>
      <c r="Q234" s="90">
        <v>0</v>
      </c>
      <c r="R234" s="90">
        <v>0</v>
      </c>
      <c r="S234" s="90">
        <v>0</v>
      </c>
      <c r="T234" s="41" t="s">
        <v>897</v>
      </c>
      <c r="U234" s="41" t="s">
        <v>898</v>
      </c>
      <c r="V234" s="41">
        <v>1</v>
      </c>
      <c r="W234" s="41">
        <v>78</v>
      </c>
      <c r="X234" s="41">
        <v>345</v>
      </c>
      <c r="Y234" s="45">
        <v>94</v>
      </c>
      <c r="Z234" s="92">
        <v>0.98</v>
      </c>
      <c r="AA234" s="35" t="s">
        <v>50</v>
      </c>
      <c r="AB234" s="41" t="s">
        <v>889</v>
      </c>
    </row>
    <row r="235" customHeight="1" spans="1:28">
      <c r="A235" s="38" t="s">
        <v>350</v>
      </c>
      <c r="B235" s="34" t="s">
        <v>37</v>
      </c>
      <c r="C235" s="38" t="s">
        <v>38</v>
      </c>
      <c r="D235" s="41" t="s">
        <v>899</v>
      </c>
      <c r="E235" s="41" t="s">
        <v>40</v>
      </c>
      <c r="F235" s="38" t="s">
        <v>41</v>
      </c>
      <c r="G235" s="34" t="s">
        <v>42</v>
      </c>
      <c r="H235" s="34" t="s">
        <v>724</v>
      </c>
      <c r="I235" s="41" t="s">
        <v>887</v>
      </c>
      <c r="J235" s="41" t="s">
        <v>44</v>
      </c>
      <c r="K235" s="35" t="s">
        <v>45</v>
      </c>
      <c r="L235" s="35" t="s">
        <v>46</v>
      </c>
      <c r="M235" s="65" t="s">
        <v>114</v>
      </c>
      <c r="N235" s="35" t="s">
        <v>45</v>
      </c>
      <c r="O235" s="35">
        <v>45</v>
      </c>
      <c r="P235" s="35">
        <v>45</v>
      </c>
      <c r="Q235" s="90">
        <v>0</v>
      </c>
      <c r="R235" s="90">
        <v>0</v>
      </c>
      <c r="S235" s="90">
        <v>0</v>
      </c>
      <c r="T235" s="41" t="s">
        <v>900</v>
      </c>
      <c r="U235" s="41" t="s">
        <v>901</v>
      </c>
      <c r="V235" s="91">
        <v>1</v>
      </c>
      <c r="W235" s="91">
        <v>37</v>
      </c>
      <c r="X235" s="91">
        <v>130</v>
      </c>
      <c r="Y235" s="91">
        <v>14</v>
      </c>
      <c r="Z235" s="92">
        <v>0.98</v>
      </c>
      <c r="AA235" s="35" t="s">
        <v>50</v>
      </c>
      <c r="AB235" s="41" t="s">
        <v>889</v>
      </c>
    </row>
    <row r="236" customHeight="1" spans="1:28">
      <c r="A236" s="38" t="s">
        <v>354</v>
      </c>
      <c r="B236" s="34" t="s">
        <v>37</v>
      </c>
      <c r="C236" s="38" t="s">
        <v>38</v>
      </c>
      <c r="D236" s="41" t="s">
        <v>902</v>
      </c>
      <c r="E236" s="41" t="s">
        <v>40</v>
      </c>
      <c r="F236" s="38" t="s">
        <v>41</v>
      </c>
      <c r="G236" s="34" t="s">
        <v>42</v>
      </c>
      <c r="H236" s="34" t="s">
        <v>724</v>
      </c>
      <c r="I236" s="41" t="s">
        <v>862</v>
      </c>
      <c r="J236" s="41" t="s">
        <v>44</v>
      </c>
      <c r="K236" s="35" t="s">
        <v>45</v>
      </c>
      <c r="L236" s="35" t="s">
        <v>46</v>
      </c>
      <c r="M236" s="65" t="s">
        <v>114</v>
      </c>
      <c r="N236" s="35" t="s">
        <v>45</v>
      </c>
      <c r="O236" s="41">
        <v>30</v>
      </c>
      <c r="P236" s="41">
        <v>30</v>
      </c>
      <c r="Q236" s="90">
        <v>0</v>
      </c>
      <c r="R236" s="90">
        <v>0</v>
      </c>
      <c r="S236" s="90">
        <v>0</v>
      </c>
      <c r="T236" s="41" t="s">
        <v>903</v>
      </c>
      <c r="U236" s="46" t="s">
        <v>867</v>
      </c>
      <c r="V236" s="91">
        <v>1</v>
      </c>
      <c r="W236" s="91">
        <v>25</v>
      </c>
      <c r="X236" s="91">
        <v>115</v>
      </c>
      <c r="Y236" s="91">
        <v>9</v>
      </c>
      <c r="Z236" s="92">
        <v>0.98</v>
      </c>
      <c r="AA236" s="35" t="s">
        <v>50</v>
      </c>
      <c r="AB236" s="41" t="s">
        <v>864</v>
      </c>
    </row>
    <row r="237" customHeight="1" spans="1:28">
      <c r="A237" s="38" t="s">
        <v>358</v>
      </c>
      <c r="B237" s="34" t="s">
        <v>37</v>
      </c>
      <c r="C237" s="34" t="s">
        <v>38</v>
      </c>
      <c r="D237" s="34" t="s">
        <v>904</v>
      </c>
      <c r="E237" s="41" t="s">
        <v>217</v>
      </c>
      <c r="F237" s="38" t="s">
        <v>41</v>
      </c>
      <c r="G237" s="34" t="s">
        <v>42</v>
      </c>
      <c r="H237" s="34" t="s">
        <v>724</v>
      </c>
      <c r="I237" s="41" t="s">
        <v>862</v>
      </c>
      <c r="J237" s="41" t="s">
        <v>44</v>
      </c>
      <c r="K237" s="35" t="s">
        <v>45</v>
      </c>
      <c r="L237" s="35" t="s">
        <v>46</v>
      </c>
      <c r="M237" s="41" t="s">
        <v>114</v>
      </c>
      <c r="N237" s="35" t="s">
        <v>45</v>
      </c>
      <c r="O237" s="41">
        <v>7</v>
      </c>
      <c r="P237" s="41">
        <v>7</v>
      </c>
      <c r="Q237" s="34">
        <v>0</v>
      </c>
      <c r="R237" s="34">
        <v>0</v>
      </c>
      <c r="S237" s="34">
        <v>0</v>
      </c>
      <c r="T237" s="41" t="s">
        <v>905</v>
      </c>
      <c r="U237" s="41" t="s">
        <v>906</v>
      </c>
      <c r="V237" s="91">
        <v>1</v>
      </c>
      <c r="W237" s="91">
        <v>231</v>
      </c>
      <c r="X237" s="91">
        <v>800</v>
      </c>
      <c r="Y237" s="91">
        <v>197</v>
      </c>
      <c r="Z237" s="39">
        <v>0.95</v>
      </c>
      <c r="AA237" s="41" t="s">
        <v>201</v>
      </c>
      <c r="AB237" s="41" t="s">
        <v>864</v>
      </c>
    </row>
    <row r="238" customHeight="1" spans="1:28">
      <c r="A238" s="38" t="s">
        <v>362</v>
      </c>
      <c r="B238" s="34" t="s">
        <v>37</v>
      </c>
      <c r="C238" s="34" t="s">
        <v>38</v>
      </c>
      <c r="D238" s="41" t="s">
        <v>907</v>
      </c>
      <c r="E238" s="41" t="s">
        <v>40</v>
      </c>
      <c r="F238" s="38" t="s">
        <v>41</v>
      </c>
      <c r="G238" s="34" t="s">
        <v>42</v>
      </c>
      <c r="H238" s="34" t="s">
        <v>724</v>
      </c>
      <c r="I238" s="41" t="s">
        <v>726</v>
      </c>
      <c r="J238" s="41" t="s">
        <v>281</v>
      </c>
      <c r="K238" s="35" t="s">
        <v>45</v>
      </c>
      <c r="L238" s="35" t="s">
        <v>46</v>
      </c>
      <c r="M238" s="65" t="s">
        <v>114</v>
      </c>
      <c r="N238" s="35" t="s">
        <v>45</v>
      </c>
      <c r="O238" s="41">
        <v>47</v>
      </c>
      <c r="P238" s="41">
        <v>47</v>
      </c>
      <c r="Q238" s="34">
        <v>0</v>
      </c>
      <c r="R238" s="34">
        <v>0</v>
      </c>
      <c r="S238" s="34">
        <v>0</v>
      </c>
      <c r="T238" s="41" t="s">
        <v>908</v>
      </c>
      <c r="U238" s="41" t="s">
        <v>728</v>
      </c>
      <c r="V238" s="91">
        <v>1</v>
      </c>
      <c r="W238" s="91">
        <v>25</v>
      </c>
      <c r="X238" s="91">
        <v>107</v>
      </c>
      <c r="Y238" s="91">
        <v>16</v>
      </c>
      <c r="Z238" s="39">
        <v>0.95</v>
      </c>
      <c r="AA238" s="41" t="s">
        <v>50</v>
      </c>
      <c r="AB238" s="41" t="s">
        <v>729</v>
      </c>
    </row>
    <row r="239" s="10" customFormat="1" customHeight="1" spans="1:28">
      <c r="A239" s="38" t="s">
        <v>366</v>
      </c>
      <c r="B239" s="41" t="s">
        <v>37</v>
      </c>
      <c r="C239" s="41" t="s">
        <v>38</v>
      </c>
      <c r="D239" s="41" t="s">
        <v>909</v>
      </c>
      <c r="E239" s="41" t="s">
        <v>40</v>
      </c>
      <c r="F239" s="38" t="s">
        <v>41</v>
      </c>
      <c r="G239" s="41" t="s">
        <v>42</v>
      </c>
      <c r="H239" s="41" t="s">
        <v>724</v>
      </c>
      <c r="I239" s="41" t="s">
        <v>753</v>
      </c>
      <c r="J239" s="41" t="s">
        <v>44</v>
      </c>
      <c r="K239" s="35" t="s">
        <v>45</v>
      </c>
      <c r="L239" s="35" t="s">
        <v>46</v>
      </c>
      <c r="M239" s="41" t="s">
        <v>114</v>
      </c>
      <c r="N239" s="35" t="s">
        <v>45</v>
      </c>
      <c r="O239" s="41">
        <v>120</v>
      </c>
      <c r="P239" s="41">
        <v>120</v>
      </c>
      <c r="Q239" s="41">
        <v>0</v>
      </c>
      <c r="R239" s="41">
        <v>0</v>
      </c>
      <c r="S239" s="41">
        <v>0</v>
      </c>
      <c r="T239" s="100" t="s">
        <v>910</v>
      </c>
      <c r="U239" s="41" t="s">
        <v>911</v>
      </c>
      <c r="V239" s="45">
        <v>1</v>
      </c>
      <c r="W239" s="41">
        <v>45</v>
      </c>
      <c r="X239" s="41">
        <v>166</v>
      </c>
      <c r="Y239" s="45">
        <v>14</v>
      </c>
      <c r="Z239" s="39">
        <v>0.95</v>
      </c>
      <c r="AA239" s="41" t="s">
        <v>136</v>
      </c>
      <c r="AB239" s="41" t="s">
        <v>756</v>
      </c>
    </row>
    <row r="240" s="10" customFormat="1" customHeight="1" spans="1:28">
      <c r="A240" s="38" t="s">
        <v>370</v>
      </c>
      <c r="B240" s="41" t="s">
        <v>37</v>
      </c>
      <c r="C240" s="38" t="s">
        <v>38</v>
      </c>
      <c r="D240" s="93" t="s">
        <v>912</v>
      </c>
      <c r="E240" s="93" t="s">
        <v>40</v>
      </c>
      <c r="F240" s="38" t="s">
        <v>41</v>
      </c>
      <c r="G240" s="41" t="s">
        <v>42</v>
      </c>
      <c r="H240" s="97" t="s">
        <v>724</v>
      </c>
      <c r="I240" s="41" t="s">
        <v>832</v>
      </c>
      <c r="J240" s="41" t="s">
        <v>170</v>
      </c>
      <c r="K240" s="35" t="s">
        <v>45</v>
      </c>
      <c r="L240" s="35" t="s">
        <v>46</v>
      </c>
      <c r="M240" s="65" t="s">
        <v>114</v>
      </c>
      <c r="N240" s="35" t="s">
        <v>45</v>
      </c>
      <c r="O240" s="93">
        <v>77.22</v>
      </c>
      <c r="P240" s="93">
        <v>77.22</v>
      </c>
      <c r="Q240" s="93">
        <v>0</v>
      </c>
      <c r="R240" s="93">
        <v>0</v>
      </c>
      <c r="S240" s="93">
        <v>0</v>
      </c>
      <c r="T240" s="93" t="s">
        <v>913</v>
      </c>
      <c r="U240" s="93" t="s">
        <v>748</v>
      </c>
      <c r="V240" s="98">
        <v>1</v>
      </c>
      <c r="W240" s="98">
        <v>158</v>
      </c>
      <c r="X240" s="98">
        <v>632</v>
      </c>
      <c r="Y240" s="98">
        <v>31</v>
      </c>
      <c r="Z240" s="39">
        <v>0.95</v>
      </c>
      <c r="AA240" s="41" t="s">
        <v>50</v>
      </c>
      <c r="AB240" s="41" t="s">
        <v>834</v>
      </c>
    </row>
    <row r="241" s="10" customFormat="1" ht="139" customHeight="1" spans="1:28">
      <c r="A241" s="38" t="s">
        <v>375</v>
      </c>
      <c r="B241" s="41" t="s">
        <v>37</v>
      </c>
      <c r="C241" s="38" t="s">
        <v>38</v>
      </c>
      <c r="D241" s="41" t="s">
        <v>914</v>
      </c>
      <c r="E241" s="93" t="s">
        <v>40</v>
      </c>
      <c r="F241" s="38" t="s">
        <v>41</v>
      </c>
      <c r="G241" s="41" t="s">
        <v>42</v>
      </c>
      <c r="H241" s="97" t="s">
        <v>724</v>
      </c>
      <c r="I241" s="41" t="s">
        <v>832</v>
      </c>
      <c r="J241" s="41" t="s">
        <v>170</v>
      </c>
      <c r="K241" s="35" t="s">
        <v>45</v>
      </c>
      <c r="L241" s="35" t="s">
        <v>46</v>
      </c>
      <c r="M241" s="65" t="s">
        <v>114</v>
      </c>
      <c r="N241" s="35" t="s">
        <v>45</v>
      </c>
      <c r="O241" s="93">
        <v>24.7</v>
      </c>
      <c r="P241" s="93">
        <v>24.7</v>
      </c>
      <c r="Q241" s="93">
        <v>0</v>
      </c>
      <c r="R241" s="93">
        <v>0</v>
      </c>
      <c r="S241" s="93">
        <v>0</v>
      </c>
      <c r="T241" s="93" t="s">
        <v>915</v>
      </c>
      <c r="U241" s="93" t="s">
        <v>748</v>
      </c>
      <c r="V241" s="98">
        <v>1</v>
      </c>
      <c r="W241" s="98">
        <v>27</v>
      </c>
      <c r="X241" s="98">
        <v>73</v>
      </c>
      <c r="Y241" s="98">
        <v>9</v>
      </c>
      <c r="Z241" s="39">
        <v>0.95</v>
      </c>
      <c r="AA241" s="41" t="s">
        <v>50</v>
      </c>
      <c r="AB241" s="41" t="s">
        <v>834</v>
      </c>
    </row>
    <row r="242" customHeight="1" spans="1:28">
      <c r="A242" s="38" t="s">
        <v>379</v>
      </c>
      <c r="B242" s="41" t="s">
        <v>37</v>
      </c>
      <c r="C242" s="38" t="s">
        <v>38</v>
      </c>
      <c r="D242" s="41" t="s">
        <v>916</v>
      </c>
      <c r="E242" s="41" t="s">
        <v>40</v>
      </c>
      <c r="F242" s="38" t="s">
        <v>41</v>
      </c>
      <c r="G242" s="34" t="s">
        <v>42</v>
      </c>
      <c r="H242" s="34" t="s">
        <v>724</v>
      </c>
      <c r="I242" s="41" t="s">
        <v>726</v>
      </c>
      <c r="J242" s="41" t="s">
        <v>281</v>
      </c>
      <c r="K242" s="35" t="s">
        <v>45</v>
      </c>
      <c r="L242" s="35" t="s">
        <v>46</v>
      </c>
      <c r="M242" s="65" t="s">
        <v>114</v>
      </c>
      <c r="N242" s="35" t="s">
        <v>45</v>
      </c>
      <c r="O242" s="41">
        <v>5</v>
      </c>
      <c r="P242" s="41">
        <v>5</v>
      </c>
      <c r="Q242" s="34">
        <v>0</v>
      </c>
      <c r="R242" s="34">
        <v>0</v>
      </c>
      <c r="S242" s="34">
        <v>0</v>
      </c>
      <c r="T242" s="41" t="s">
        <v>917</v>
      </c>
      <c r="U242" s="41" t="s">
        <v>728</v>
      </c>
      <c r="V242" s="91">
        <v>1</v>
      </c>
      <c r="W242" s="91">
        <v>45</v>
      </c>
      <c r="X242" s="91">
        <v>158</v>
      </c>
      <c r="Y242" s="91">
        <v>24</v>
      </c>
      <c r="Z242" s="39">
        <v>0.95</v>
      </c>
      <c r="AA242" s="41" t="s">
        <v>50</v>
      </c>
      <c r="AB242" s="41" t="s">
        <v>729</v>
      </c>
    </row>
    <row r="243" customHeight="1" spans="1:28">
      <c r="A243" s="38" t="s">
        <v>384</v>
      </c>
      <c r="B243" s="34" t="s">
        <v>37</v>
      </c>
      <c r="C243" s="38" t="s">
        <v>38</v>
      </c>
      <c r="D243" s="41" t="s">
        <v>918</v>
      </c>
      <c r="E243" s="41" t="s">
        <v>40</v>
      </c>
      <c r="F243" s="38" t="s">
        <v>41</v>
      </c>
      <c r="G243" s="34" t="s">
        <v>42</v>
      </c>
      <c r="H243" s="34" t="s">
        <v>724</v>
      </c>
      <c r="I243" s="41" t="s">
        <v>798</v>
      </c>
      <c r="J243" s="41" t="s">
        <v>170</v>
      </c>
      <c r="K243" s="35" t="s">
        <v>45</v>
      </c>
      <c r="L243" s="35" t="s">
        <v>46</v>
      </c>
      <c r="M243" s="65" t="s">
        <v>114</v>
      </c>
      <c r="N243" s="35" t="s">
        <v>45</v>
      </c>
      <c r="O243" s="41">
        <v>16</v>
      </c>
      <c r="P243" s="41">
        <v>16</v>
      </c>
      <c r="Q243" s="90">
        <v>0</v>
      </c>
      <c r="R243" s="90">
        <v>0</v>
      </c>
      <c r="S243" s="90">
        <v>0</v>
      </c>
      <c r="T243" s="41" t="s">
        <v>919</v>
      </c>
      <c r="U243" s="41" t="s">
        <v>920</v>
      </c>
      <c r="V243" s="41">
        <v>1</v>
      </c>
      <c r="W243" s="91">
        <v>22</v>
      </c>
      <c r="X243" s="91">
        <v>127</v>
      </c>
      <c r="Y243" s="45">
        <v>18</v>
      </c>
      <c r="Z243" s="39">
        <v>0.95</v>
      </c>
      <c r="AA243" s="35" t="s">
        <v>921</v>
      </c>
      <c r="AB243" s="41" t="s">
        <v>801</v>
      </c>
    </row>
    <row r="244" customHeight="1" spans="1:28">
      <c r="A244" s="38" t="s">
        <v>389</v>
      </c>
      <c r="B244" s="34" t="s">
        <v>37</v>
      </c>
      <c r="C244" s="56" t="s">
        <v>38</v>
      </c>
      <c r="D244" s="50" t="s">
        <v>922</v>
      </c>
      <c r="E244" s="50" t="s">
        <v>40</v>
      </c>
      <c r="F244" s="50" t="s">
        <v>41</v>
      </c>
      <c r="G244" s="56" t="s">
        <v>42</v>
      </c>
      <c r="H244" s="56" t="s">
        <v>724</v>
      </c>
      <c r="I244" s="50" t="s">
        <v>742</v>
      </c>
      <c r="J244" s="50" t="s">
        <v>281</v>
      </c>
      <c r="K244" s="35" t="s">
        <v>45</v>
      </c>
      <c r="L244" s="35" t="s">
        <v>46</v>
      </c>
      <c r="M244" s="101" t="s">
        <v>114</v>
      </c>
      <c r="N244" s="35" t="s">
        <v>45</v>
      </c>
      <c r="O244" s="102">
        <v>34.09</v>
      </c>
      <c r="P244" s="102">
        <v>34.09</v>
      </c>
      <c r="Q244" s="56">
        <v>0</v>
      </c>
      <c r="R244" s="56">
        <v>0</v>
      </c>
      <c r="S244" s="56">
        <v>0</v>
      </c>
      <c r="T244" s="103" t="s">
        <v>923</v>
      </c>
      <c r="U244" s="50" t="s">
        <v>924</v>
      </c>
      <c r="V244" s="104">
        <v>1</v>
      </c>
      <c r="W244" s="104">
        <v>34</v>
      </c>
      <c r="X244" s="104">
        <v>143</v>
      </c>
      <c r="Y244" s="104">
        <v>17</v>
      </c>
      <c r="Z244" s="105">
        <v>0.95</v>
      </c>
      <c r="AA244" s="50" t="s">
        <v>50</v>
      </c>
      <c r="AB244" s="50" t="s">
        <v>745</v>
      </c>
    </row>
    <row r="245" customHeight="1" spans="1:28">
      <c r="A245" s="38" t="s">
        <v>392</v>
      </c>
      <c r="B245" s="34" t="s">
        <v>182</v>
      </c>
      <c r="C245" s="34" t="s">
        <v>38</v>
      </c>
      <c r="D245" s="41" t="s">
        <v>925</v>
      </c>
      <c r="E245" s="41" t="s">
        <v>40</v>
      </c>
      <c r="F245" s="41" t="s">
        <v>41</v>
      </c>
      <c r="G245" s="34" t="s">
        <v>42</v>
      </c>
      <c r="H245" s="34" t="s">
        <v>724</v>
      </c>
      <c r="I245" s="41" t="s">
        <v>742</v>
      </c>
      <c r="J245" s="41" t="s">
        <v>281</v>
      </c>
      <c r="K245" s="65" t="s">
        <v>184</v>
      </c>
      <c r="L245" s="65" t="s">
        <v>926</v>
      </c>
      <c r="M245" s="65" t="s">
        <v>463</v>
      </c>
      <c r="N245" s="41" t="s">
        <v>187</v>
      </c>
      <c r="O245" s="41">
        <v>35</v>
      </c>
      <c r="P245" s="41">
        <v>35</v>
      </c>
      <c r="Q245" s="34">
        <v>0</v>
      </c>
      <c r="R245" s="34">
        <v>0</v>
      </c>
      <c r="S245" s="34">
        <v>0</v>
      </c>
      <c r="T245" s="41" t="s">
        <v>927</v>
      </c>
      <c r="U245" s="41" t="s">
        <v>728</v>
      </c>
      <c r="V245" s="41">
        <v>1</v>
      </c>
      <c r="W245" s="41">
        <v>341</v>
      </c>
      <c r="X245" s="41">
        <v>1341</v>
      </c>
      <c r="Y245" s="41">
        <v>97</v>
      </c>
      <c r="Z245" s="39">
        <v>0.95</v>
      </c>
      <c r="AA245" s="41" t="s">
        <v>597</v>
      </c>
      <c r="AB245" s="41" t="s">
        <v>745</v>
      </c>
    </row>
    <row r="246" ht="227" customHeight="1" spans="1:28">
      <c r="A246" s="38" t="s">
        <v>395</v>
      </c>
      <c r="B246" s="34" t="s">
        <v>37</v>
      </c>
      <c r="C246" s="34" t="s">
        <v>38</v>
      </c>
      <c r="D246" s="34" t="s">
        <v>928</v>
      </c>
      <c r="E246" s="41" t="s">
        <v>40</v>
      </c>
      <c r="F246" s="41" t="s">
        <v>41</v>
      </c>
      <c r="G246" s="34" t="s">
        <v>42</v>
      </c>
      <c r="H246" s="34" t="s">
        <v>724</v>
      </c>
      <c r="I246" s="41" t="s">
        <v>742</v>
      </c>
      <c r="J246" s="41" t="s">
        <v>281</v>
      </c>
      <c r="K246" s="35" t="s">
        <v>45</v>
      </c>
      <c r="L246" s="35" t="s">
        <v>46</v>
      </c>
      <c r="M246" s="65" t="s">
        <v>114</v>
      </c>
      <c r="N246" s="35" t="s">
        <v>45</v>
      </c>
      <c r="O246" s="34">
        <v>36.3</v>
      </c>
      <c r="P246" s="34">
        <v>36.3</v>
      </c>
      <c r="Q246" s="34">
        <v>0</v>
      </c>
      <c r="R246" s="34">
        <v>0</v>
      </c>
      <c r="S246" s="34">
        <v>0</v>
      </c>
      <c r="T246" s="75" t="s">
        <v>929</v>
      </c>
      <c r="U246" s="34" t="s">
        <v>930</v>
      </c>
      <c r="V246" s="41">
        <v>1</v>
      </c>
      <c r="W246" s="41">
        <v>65</v>
      </c>
      <c r="X246" s="41">
        <v>265</v>
      </c>
      <c r="Y246" s="41">
        <v>28</v>
      </c>
      <c r="Z246" s="39">
        <v>0.95</v>
      </c>
      <c r="AA246" s="41" t="s">
        <v>50</v>
      </c>
      <c r="AB246" s="41" t="s">
        <v>745</v>
      </c>
    </row>
    <row r="247" s="10" customFormat="1" ht="187" customHeight="1" spans="1:28">
      <c r="A247" s="38" t="s">
        <v>401</v>
      </c>
      <c r="B247" s="34" t="s">
        <v>37</v>
      </c>
      <c r="C247" s="34" t="s">
        <v>38</v>
      </c>
      <c r="D247" s="34" t="s">
        <v>931</v>
      </c>
      <c r="E247" s="41" t="s">
        <v>40</v>
      </c>
      <c r="F247" s="41" t="s">
        <v>41</v>
      </c>
      <c r="G247" s="34" t="s">
        <v>42</v>
      </c>
      <c r="H247" s="34" t="s">
        <v>724</v>
      </c>
      <c r="I247" s="41" t="s">
        <v>742</v>
      </c>
      <c r="J247" s="41" t="s">
        <v>281</v>
      </c>
      <c r="K247" s="35" t="s">
        <v>45</v>
      </c>
      <c r="L247" s="35" t="s">
        <v>46</v>
      </c>
      <c r="M247" s="65" t="s">
        <v>114</v>
      </c>
      <c r="N247" s="35" t="s">
        <v>45</v>
      </c>
      <c r="O247" s="106">
        <v>24.88</v>
      </c>
      <c r="P247" s="106">
        <v>24.88</v>
      </c>
      <c r="Q247" s="34">
        <v>0</v>
      </c>
      <c r="R247" s="34">
        <v>0</v>
      </c>
      <c r="S247" s="34">
        <v>0</v>
      </c>
      <c r="T247" s="100" t="s">
        <v>932</v>
      </c>
      <c r="U247" s="41" t="s">
        <v>933</v>
      </c>
      <c r="V247" s="41">
        <v>1</v>
      </c>
      <c r="W247" s="41">
        <v>1341</v>
      </c>
      <c r="X247" s="41">
        <v>1341</v>
      </c>
      <c r="Y247" s="41">
        <v>230</v>
      </c>
      <c r="Z247" s="39">
        <v>0.95</v>
      </c>
      <c r="AA247" s="41" t="s">
        <v>50</v>
      </c>
      <c r="AB247" s="41" t="s">
        <v>745</v>
      </c>
    </row>
    <row r="248" s="10" customFormat="1" customHeight="1" spans="1:28">
      <c r="A248" s="38" t="s">
        <v>408</v>
      </c>
      <c r="B248" s="34" t="s">
        <v>37</v>
      </c>
      <c r="C248" s="34" t="s">
        <v>38</v>
      </c>
      <c r="D248" s="34" t="s">
        <v>934</v>
      </c>
      <c r="E248" s="41" t="s">
        <v>40</v>
      </c>
      <c r="F248" s="41" t="s">
        <v>41</v>
      </c>
      <c r="G248" s="34" t="s">
        <v>42</v>
      </c>
      <c r="H248" s="34" t="s">
        <v>724</v>
      </c>
      <c r="I248" s="41" t="s">
        <v>742</v>
      </c>
      <c r="J248" s="41" t="s">
        <v>281</v>
      </c>
      <c r="K248" s="35" t="s">
        <v>45</v>
      </c>
      <c r="L248" s="35" t="s">
        <v>46</v>
      </c>
      <c r="M248" s="65" t="s">
        <v>114</v>
      </c>
      <c r="N248" s="35" t="s">
        <v>45</v>
      </c>
      <c r="O248" s="107">
        <v>8.95</v>
      </c>
      <c r="P248" s="107">
        <v>8.95</v>
      </c>
      <c r="Q248" s="34">
        <v>0</v>
      </c>
      <c r="R248" s="34">
        <v>0</v>
      </c>
      <c r="S248" s="34">
        <v>0</v>
      </c>
      <c r="T248" s="93" t="s">
        <v>935</v>
      </c>
      <c r="U248" s="106" t="s">
        <v>936</v>
      </c>
      <c r="V248" s="41">
        <v>1</v>
      </c>
      <c r="W248" s="41">
        <v>1341</v>
      </c>
      <c r="X248" s="41">
        <v>1341</v>
      </c>
      <c r="Y248" s="41">
        <v>230</v>
      </c>
      <c r="Z248" s="39">
        <v>0.95</v>
      </c>
      <c r="AA248" s="41" t="s">
        <v>50</v>
      </c>
      <c r="AB248" s="41" t="s">
        <v>745</v>
      </c>
    </row>
    <row r="249" s="10" customFormat="1" ht="84" customHeight="1" spans="1:28">
      <c r="A249" s="38" t="s">
        <v>412</v>
      </c>
      <c r="B249" s="34" t="s">
        <v>182</v>
      </c>
      <c r="C249" s="38" t="s">
        <v>38</v>
      </c>
      <c r="D249" s="41" t="s">
        <v>937</v>
      </c>
      <c r="E249" s="41" t="s">
        <v>40</v>
      </c>
      <c r="F249" s="38" t="s">
        <v>41</v>
      </c>
      <c r="G249" s="34" t="s">
        <v>42</v>
      </c>
      <c r="H249" s="34" t="s">
        <v>724</v>
      </c>
      <c r="I249" s="41" t="s">
        <v>887</v>
      </c>
      <c r="J249" s="41" t="s">
        <v>44</v>
      </c>
      <c r="K249" s="65" t="s">
        <v>184</v>
      </c>
      <c r="L249" s="65" t="s">
        <v>462</v>
      </c>
      <c r="M249" s="65" t="s">
        <v>938</v>
      </c>
      <c r="N249" s="41" t="s">
        <v>187</v>
      </c>
      <c r="O249" s="41">
        <v>68</v>
      </c>
      <c r="P249" s="41">
        <v>68</v>
      </c>
      <c r="Q249" s="90">
        <v>0</v>
      </c>
      <c r="R249" s="90">
        <v>0</v>
      </c>
      <c r="S249" s="90">
        <v>0</v>
      </c>
      <c r="T249" s="41" t="s">
        <v>939</v>
      </c>
      <c r="U249" s="41" t="s">
        <v>940</v>
      </c>
      <c r="V249" s="41">
        <v>1</v>
      </c>
      <c r="W249" s="41">
        <v>315</v>
      </c>
      <c r="X249" s="41">
        <v>1305</v>
      </c>
      <c r="Y249" s="45">
        <v>198</v>
      </c>
      <c r="Z249" s="92">
        <v>0.98</v>
      </c>
      <c r="AA249" s="35" t="s">
        <v>50</v>
      </c>
      <c r="AB249" s="41" t="s">
        <v>889</v>
      </c>
    </row>
    <row r="250" s="11" customFormat="1" ht="31" customHeight="1" spans="1:28">
      <c r="A250" s="108" t="s">
        <v>941</v>
      </c>
      <c r="B250" s="34"/>
      <c r="C250" s="38"/>
      <c r="D250" s="41"/>
      <c r="E250" s="41"/>
      <c r="F250" s="38"/>
      <c r="G250" s="34"/>
      <c r="H250" s="34"/>
      <c r="I250" s="41"/>
      <c r="J250" s="41"/>
      <c r="K250" s="65"/>
      <c r="L250" s="65"/>
      <c r="M250" s="65"/>
      <c r="N250" s="34"/>
      <c r="O250" s="109">
        <v>3772.6</v>
      </c>
      <c r="P250" s="109">
        <v>3772.6</v>
      </c>
      <c r="Q250" s="110">
        <v>0</v>
      </c>
      <c r="R250" s="110">
        <v>0</v>
      </c>
      <c r="S250" s="110">
        <v>0</v>
      </c>
      <c r="T250" s="109"/>
      <c r="U250" s="109"/>
      <c r="V250" s="109"/>
      <c r="W250" s="109"/>
      <c r="X250" s="109"/>
      <c r="Y250" s="74"/>
      <c r="Z250" s="92"/>
      <c r="AA250" s="35"/>
      <c r="AB250" s="41"/>
    </row>
    <row r="251" customHeight="1" spans="1:28">
      <c r="A251" s="38" t="s">
        <v>36</v>
      </c>
      <c r="B251" s="84" t="s">
        <v>37</v>
      </c>
      <c r="C251" s="41" t="s">
        <v>38</v>
      </c>
      <c r="D251" s="34" t="s">
        <v>942</v>
      </c>
      <c r="E251" s="34" t="s">
        <v>40</v>
      </c>
      <c r="F251" s="38" t="s">
        <v>41</v>
      </c>
      <c r="G251" s="34" t="s">
        <v>42</v>
      </c>
      <c r="H251" s="34" t="s">
        <v>941</v>
      </c>
      <c r="I251" s="34" t="s">
        <v>943</v>
      </c>
      <c r="J251" s="34" t="s">
        <v>170</v>
      </c>
      <c r="K251" s="35" t="s">
        <v>45</v>
      </c>
      <c r="L251" s="35" t="s">
        <v>46</v>
      </c>
      <c r="M251" s="65" t="s">
        <v>256</v>
      </c>
      <c r="N251" s="35" t="s">
        <v>45</v>
      </c>
      <c r="O251" s="78">
        <v>6.5</v>
      </c>
      <c r="P251" s="78">
        <v>6.5</v>
      </c>
      <c r="Q251" s="90">
        <v>0</v>
      </c>
      <c r="R251" s="110">
        <v>0</v>
      </c>
      <c r="S251" s="90">
        <v>0</v>
      </c>
      <c r="T251" s="78" t="s">
        <v>944</v>
      </c>
      <c r="U251" s="78" t="s">
        <v>945</v>
      </c>
      <c r="V251" s="110">
        <v>1</v>
      </c>
      <c r="W251" s="82">
        <v>58</v>
      </c>
      <c r="X251" s="82">
        <v>245</v>
      </c>
      <c r="Y251" s="82">
        <v>46</v>
      </c>
      <c r="Z251" s="92">
        <v>0.98</v>
      </c>
      <c r="AA251" s="35" t="s">
        <v>50</v>
      </c>
      <c r="AB251" s="34" t="s">
        <v>946</v>
      </c>
    </row>
    <row r="252" customHeight="1" spans="1:28">
      <c r="A252" s="38" t="s">
        <v>52</v>
      </c>
      <c r="B252" s="84" t="s">
        <v>37</v>
      </c>
      <c r="C252" s="41" t="s">
        <v>38</v>
      </c>
      <c r="D252" s="34" t="s">
        <v>947</v>
      </c>
      <c r="E252" s="34" t="s">
        <v>40</v>
      </c>
      <c r="F252" s="38" t="s">
        <v>41</v>
      </c>
      <c r="G252" s="34" t="s">
        <v>42</v>
      </c>
      <c r="H252" s="34" t="s">
        <v>941</v>
      </c>
      <c r="I252" s="34" t="s">
        <v>943</v>
      </c>
      <c r="J252" s="34" t="s">
        <v>170</v>
      </c>
      <c r="K252" s="35" t="s">
        <v>45</v>
      </c>
      <c r="L252" s="35" t="s">
        <v>46</v>
      </c>
      <c r="M252" s="65" t="s">
        <v>256</v>
      </c>
      <c r="N252" s="35" t="s">
        <v>45</v>
      </c>
      <c r="O252" s="78">
        <v>5</v>
      </c>
      <c r="P252" s="78">
        <v>5</v>
      </c>
      <c r="Q252" s="90">
        <v>0</v>
      </c>
      <c r="R252" s="90">
        <v>0</v>
      </c>
      <c r="S252" s="90">
        <v>0</v>
      </c>
      <c r="T252" s="78" t="s">
        <v>948</v>
      </c>
      <c r="U252" s="78" t="s">
        <v>945</v>
      </c>
      <c r="V252" s="110">
        <v>1</v>
      </c>
      <c r="W252" s="82">
        <v>58</v>
      </c>
      <c r="X252" s="82">
        <v>245</v>
      </c>
      <c r="Y252" s="82">
        <v>46</v>
      </c>
      <c r="Z252" s="92">
        <v>0.98</v>
      </c>
      <c r="AA252" s="35" t="s">
        <v>50</v>
      </c>
      <c r="AB252" s="34" t="s">
        <v>946</v>
      </c>
    </row>
    <row r="253" customHeight="1" spans="1:28">
      <c r="A253" s="38" t="s">
        <v>58</v>
      </c>
      <c r="B253" s="84" t="s">
        <v>37</v>
      </c>
      <c r="C253" s="41" t="s">
        <v>38</v>
      </c>
      <c r="D253" s="34" t="s">
        <v>949</v>
      </c>
      <c r="E253" s="34" t="s">
        <v>40</v>
      </c>
      <c r="F253" s="38" t="s">
        <v>41</v>
      </c>
      <c r="G253" s="34" t="s">
        <v>42</v>
      </c>
      <c r="H253" s="34" t="s">
        <v>941</v>
      </c>
      <c r="I253" s="34" t="s">
        <v>943</v>
      </c>
      <c r="J253" s="34" t="s">
        <v>170</v>
      </c>
      <c r="K253" s="35" t="s">
        <v>45</v>
      </c>
      <c r="L253" s="35" t="s">
        <v>46</v>
      </c>
      <c r="M253" s="65" t="s">
        <v>256</v>
      </c>
      <c r="N253" s="35" t="s">
        <v>45</v>
      </c>
      <c r="O253" s="78">
        <v>30</v>
      </c>
      <c r="P253" s="78">
        <v>30</v>
      </c>
      <c r="Q253" s="90">
        <v>0</v>
      </c>
      <c r="R253" s="90">
        <v>0</v>
      </c>
      <c r="S253" s="90">
        <v>0</v>
      </c>
      <c r="T253" s="78" t="s">
        <v>950</v>
      </c>
      <c r="U253" s="78" t="s">
        <v>945</v>
      </c>
      <c r="V253" s="110">
        <v>1</v>
      </c>
      <c r="W253" s="82">
        <v>58</v>
      </c>
      <c r="X253" s="82">
        <v>245</v>
      </c>
      <c r="Y253" s="82">
        <v>46</v>
      </c>
      <c r="Z253" s="92">
        <v>0.98</v>
      </c>
      <c r="AA253" s="35" t="s">
        <v>50</v>
      </c>
      <c r="AB253" s="34" t="s">
        <v>946</v>
      </c>
    </row>
    <row r="254" customHeight="1" spans="1:28">
      <c r="A254" s="38" t="s">
        <v>64</v>
      </c>
      <c r="B254" s="84" t="s">
        <v>37</v>
      </c>
      <c r="C254" s="41" t="s">
        <v>38</v>
      </c>
      <c r="D254" s="34" t="s">
        <v>951</v>
      </c>
      <c r="E254" s="34" t="s">
        <v>40</v>
      </c>
      <c r="F254" s="38" t="s">
        <v>41</v>
      </c>
      <c r="G254" s="34" t="s">
        <v>42</v>
      </c>
      <c r="H254" s="34" t="s">
        <v>941</v>
      </c>
      <c r="I254" s="34" t="s">
        <v>943</v>
      </c>
      <c r="J254" s="34" t="s">
        <v>170</v>
      </c>
      <c r="K254" s="35" t="s">
        <v>45</v>
      </c>
      <c r="L254" s="35" t="s">
        <v>46</v>
      </c>
      <c r="M254" s="65" t="s">
        <v>256</v>
      </c>
      <c r="N254" s="35" t="s">
        <v>45</v>
      </c>
      <c r="O254" s="78">
        <v>25</v>
      </c>
      <c r="P254" s="78">
        <v>25</v>
      </c>
      <c r="Q254" s="90">
        <v>0</v>
      </c>
      <c r="R254" s="90">
        <v>0</v>
      </c>
      <c r="S254" s="90">
        <v>0</v>
      </c>
      <c r="T254" s="78" t="s">
        <v>952</v>
      </c>
      <c r="U254" s="78" t="s">
        <v>945</v>
      </c>
      <c r="V254" s="110">
        <v>1</v>
      </c>
      <c r="W254" s="82">
        <v>58</v>
      </c>
      <c r="X254" s="82">
        <v>245</v>
      </c>
      <c r="Y254" s="82">
        <v>46</v>
      </c>
      <c r="Z254" s="92">
        <v>0.98</v>
      </c>
      <c r="AA254" s="35" t="s">
        <v>50</v>
      </c>
      <c r="AB254" s="34" t="s">
        <v>946</v>
      </c>
    </row>
    <row r="255" customHeight="1" spans="1:28">
      <c r="A255" s="38" t="s">
        <v>71</v>
      </c>
      <c r="B255" s="84" t="s">
        <v>182</v>
      </c>
      <c r="C255" s="41" t="s">
        <v>38</v>
      </c>
      <c r="D255" s="34" t="s">
        <v>953</v>
      </c>
      <c r="E255" s="34" t="s">
        <v>40</v>
      </c>
      <c r="F255" s="38" t="s">
        <v>41</v>
      </c>
      <c r="G255" s="34" t="s">
        <v>42</v>
      </c>
      <c r="H255" s="34" t="s">
        <v>941</v>
      </c>
      <c r="I255" s="34" t="s">
        <v>943</v>
      </c>
      <c r="J255" s="34" t="s">
        <v>170</v>
      </c>
      <c r="K255" s="84" t="s">
        <v>184</v>
      </c>
      <c r="L255" s="84" t="s">
        <v>469</v>
      </c>
      <c r="M255" s="84" t="s">
        <v>186</v>
      </c>
      <c r="N255" s="41" t="s">
        <v>187</v>
      </c>
      <c r="O255" s="78">
        <v>95</v>
      </c>
      <c r="P255" s="78">
        <v>95</v>
      </c>
      <c r="Q255" s="110">
        <v>0</v>
      </c>
      <c r="R255" s="110">
        <v>0</v>
      </c>
      <c r="S255" s="110">
        <v>0</v>
      </c>
      <c r="T255" s="78" t="s">
        <v>954</v>
      </c>
      <c r="U255" s="34" t="s">
        <v>955</v>
      </c>
      <c r="V255" s="110">
        <v>14</v>
      </c>
      <c r="W255" s="82">
        <v>1000</v>
      </c>
      <c r="X255" s="82">
        <v>6000</v>
      </c>
      <c r="Y255" s="82">
        <v>300</v>
      </c>
      <c r="Z255" s="92">
        <v>0.98</v>
      </c>
      <c r="AA255" s="41" t="s">
        <v>50</v>
      </c>
      <c r="AB255" s="41" t="s">
        <v>946</v>
      </c>
    </row>
    <row r="256" customHeight="1" spans="1:28">
      <c r="A256" s="38" t="s">
        <v>74</v>
      </c>
      <c r="B256" s="84" t="s">
        <v>37</v>
      </c>
      <c r="C256" s="41" t="s">
        <v>38</v>
      </c>
      <c r="D256" s="34" t="s">
        <v>956</v>
      </c>
      <c r="E256" s="34" t="s">
        <v>40</v>
      </c>
      <c r="F256" s="38" t="s">
        <v>41</v>
      </c>
      <c r="G256" s="34" t="s">
        <v>42</v>
      </c>
      <c r="H256" s="34" t="s">
        <v>941</v>
      </c>
      <c r="I256" s="34" t="s">
        <v>943</v>
      </c>
      <c r="J256" s="34" t="s">
        <v>170</v>
      </c>
      <c r="K256" s="35" t="s">
        <v>45</v>
      </c>
      <c r="L256" s="35" t="s">
        <v>46</v>
      </c>
      <c r="M256" s="65" t="s">
        <v>114</v>
      </c>
      <c r="N256" s="35" t="s">
        <v>45</v>
      </c>
      <c r="O256" s="78">
        <v>30</v>
      </c>
      <c r="P256" s="78">
        <v>30</v>
      </c>
      <c r="Q256" s="90">
        <v>0</v>
      </c>
      <c r="R256" s="90">
        <v>0</v>
      </c>
      <c r="S256" s="90">
        <v>0</v>
      </c>
      <c r="T256" s="78" t="s">
        <v>957</v>
      </c>
      <c r="U256" s="78" t="s">
        <v>945</v>
      </c>
      <c r="V256" s="110">
        <v>1</v>
      </c>
      <c r="W256" s="82">
        <v>58</v>
      </c>
      <c r="X256" s="82">
        <v>245</v>
      </c>
      <c r="Y256" s="82">
        <v>46</v>
      </c>
      <c r="Z256" s="92">
        <v>0.98</v>
      </c>
      <c r="AA256" s="35" t="s">
        <v>50</v>
      </c>
      <c r="AB256" s="34" t="s">
        <v>958</v>
      </c>
    </row>
    <row r="257" customHeight="1" spans="1:28">
      <c r="A257" s="38" t="s">
        <v>79</v>
      </c>
      <c r="B257" s="84" t="s">
        <v>37</v>
      </c>
      <c r="C257" s="41" t="s">
        <v>38</v>
      </c>
      <c r="D257" s="34" t="s">
        <v>959</v>
      </c>
      <c r="E257" s="34" t="s">
        <v>40</v>
      </c>
      <c r="F257" s="38" t="s">
        <v>41</v>
      </c>
      <c r="G257" s="34" t="s">
        <v>42</v>
      </c>
      <c r="H257" s="34" t="s">
        <v>941</v>
      </c>
      <c r="I257" s="34" t="s">
        <v>960</v>
      </c>
      <c r="J257" s="56" t="s">
        <v>44</v>
      </c>
      <c r="K257" s="35" t="s">
        <v>45</v>
      </c>
      <c r="L257" s="35" t="s">
        <v>46</v>
      </c>
      <c r="M257" s="65" t="s">
        <v>114</v>
      </c>
      <c r="N257" s="35" t="s">
        <v>45</v>
      </c>
      <c r="O257" s="78">
        <v>16.5</v>
      </c>
      <c r="P257" s="78">
        <v>16.5</v>
      </c>
      <c r="Q257" s="90">
        <v>0</v>
      </c>
      <c r="R257" s="90">
        <v>0</v>
      </c>
      <c r="S257" s="90">
        <v>0</v>
      </c>
      <c r="T257" s="78" t="s">
        <v>961</v>
      </c>
      <c r="U257" s="78" t="s">
        <v>962</v>
      </c>
      <c r="V257" s="110">
        <v>1</v>
      </c>
      <c r="W257" s="82">
        <v>7</v>
      </c>
      <c r="X257" s="82">
        <v>28</v>
      </c>
      <c r="Y257" s="82">
        <v>9</v>
      </c>
      <c r="Z257" s="92">
        <v>0.98</v>
      </c>
      <c r="AA257" s="35" t="s">
        <v>50</v>
      </c>
      <c r="AB257" s="34" t="s">
        <v>963</v>
      </c>
    </row>
    <row r="258" customHeight="1" spans="1:28">
      <c r="A258" s="38" t="s">
        <v>86</v>
      </c>
      <c r="B258" s="84" t="s">
        <v>37</v>
      </c>
      <c r="C258" s="41" t="s">
        <v>38</v>
      </c>
      <c r="D258" s="34" t="s">
        <v>964</v>
      </c>
      <c r="E258" s="34" t="s">
        <v>40</v>
      </c>
      <c r="F258" s="38" t="s">
        <v>41</v>
      </c>
      <c r="G258" s="34" t="s">
        <v>42</v>
      </c>
      <c r="H258" s="34" t="s">
        <v>941</v>
      </c>
      <c r="I258" s="34" t="s">
        <v>965</v>
      </c>
      <c r="J258" s="56" t="s">
        <v>44</v>
      </c>
      <c r="K258" s="35" t="s">
        <v>45</v>
      </c>
      <c r="L258" s="35" t="s">
        <v>46</v>
      </c>
      <c r="M258" s="65" t="s">
        <v>114</v>
      </c>
      <c r="N258" s="35" t="s">
        <v>45</v>
      </c>
      <c r="O258" s="78">
        <v>8.5</v>
      </c>
      <c r="P258" s="78">
        <v>8.5</v>
      </c>
      <c r="Q258" s="90">
        <v>0</v>
      </c>
      <c r="R258" s="90">
        <v>0</v>
      </c>
      <c r="S258" s="90">
        <v>0</v>
      </c>
      <c r="T258" s="78" t="s">
        <v>966</v>
      </c>
      <c r="U258" s="78" t="s">
        <v>967</v>
      </c>
      <c r="V258" s="110">
        <v>1</v>
      </c>
      <c r="W258" s="82">
        <v>8</v>
      </c>
      <c r="X258" s="82">
        <v>32</v>
      </c>
      <c r="Y258" s="82">
        <v>15</v>
      </c>
      <c r="Z258" s="92">
        <v>0.98</v>
      </c>
      <c r="AA258" s="35" t="s">
        <v>50</v>
      </c>
      <c r="AB258" s="34" t="s">
        <v>963</v>
      </c>
    </row>
    <row r="259" customHeight="1" spans="1:28">
      <c r="A259" s="38" t="s">
        <v>91</v>
      </c>
      <c r="B259" s="84" t="s">
        <v>37</v>
      </c>
      <c r="C259" s="41" t="s">
        <v>38</v>
      </c>
      <c r="D259" s="34" t="s">
        <v>968</v>
      </c>
      <c r="E259" s="34" t="s">
        <v>40</v>
      </c>
      <c r="F259" s="38" t="s">
        <v>41</v>
      </c>
      <c r="G259" s="34" t="s">
        <v>42</v>
      </c>
      <c r="H259" s="34" t="s">
        <v>941</v>
      </c>
      <c r="I259" s="34" t="s">
        <v>969</v>
      </c>
      <c r="J259" s="56" t="s">
        <v>44</v>
      </c>
      <c r="K259" s="35" t="s">
        <v>45</v>
      </c>
      <c r="L259" s="35" t="s">
        <v>46</v>
      </c>
      <c r="M259" s="65" t="s">
        <v>970</v>
      </c>
      <c r="N259" s="35" t="s">
        <v>45</v>
      </c>
      <c r="O259" s="78">
        <v>1</v>
      </c>
      <c r="P259" s="78">
        <v>1</v>
      </c>
      <c r="Q259" s="90">
        <v>0</v>
      </c>
      <c r="R259" s="90">
        <v>0</v>
      </c>
      <c r="S259" s="90">
        <v>0</v>
      </c>
      <c r="T259" s="78" t="s">
        <v>971</v>
      </c>
      <c r="U259" s="78" t="s">
        <v>972</v>
      </c>
      <c r="V259" s="110">
        <v>1</v>
      </c>
      <c r="W259" s="82">
        <v>7</v>
      </c>
      <c r="X259" s="82">
        <v>28</v>
      </c>
      <c r="Y259" s="82">
        <v>12</v>
      </c>
      <c r="Z259" s="92">
        <v>0.98</v>
      </c>
      <c r="AA259" s="35" t="s">
        <v>50</v>
      </c>
      <c r="AB259" s="34" t="s">
        <v>963</v>
      </c>
    </row>
    <row r="260" customHeight="1" spans="1:28">
      <c r="A260" s="38" t="s">
        <v>94</v>
      </c>
      <c r="B260" s="84" t="s">
        <v>37</v>
      </c>
      <c r="C260" s="41" t="s">
        <v>38</v>
      </c>
      <c r="D260" s="34" t="s">
        <v>973</v>
      </c>
      <c r="E260" s="34" t="s">
        <v>40</v>
      </c>
      <c r="F260" s="38" t="s">
        <v>41</v>
      </c>
      <c r="G260" s="34" t="s">
        <v>42</v>
      </c>
      <c r="H260" s="34" t="s">
        <v>941</v>
      </c>
      <c r="I260" s="34" t="s">
        <v>974</v>
      </c>
      <c r="J260" s="56" t="s">
        <v>44</v>
      </c>
      <c r="K260" s="35" t="s">
        <v>45</v>
      </c>
      <c r="L260" s="35" t="s">
        <v>46</v>
      </c>
      <c r="M260" s="65" t="s">
        <v>114</v>
      </c>
      <c r="N260" s="35" t="s">
        <v>45</v>
      </c>
      <c r="O260" s="78">
        <v>15</v>
      </c>
      <c r="P260" s="78">
        <v>15</v>
      </c>
      <c r="Q260" s="90">
        <v>0</v>
      </c>
      <c r="R260" s="90">
        <v>0</v>
      </c>
      <c r="S260" s="90">
        <v>0</v>
      </c>
      <c r="T260" s="78" t="s">
        <v>975</v>
      </c>
      <c r="U260" s="78" t="s">
        <v>976</v>
      </c>
      <c r="V260" s="110">
        <v>1</v>
      </c>
      <c r="W260" s="82">
        <v>11</v>
      </c>
      <c r="X260" s="82">
        <v>34</v>
      </c>
      <c r="Y260" s="82">
        <v>13</v>
      </c>
      <c r="Z260" s="92">
        <v>0.98</v>
      </c>
      <c r="AA260" s="35" t="s">
        <v>50</v>
      </c>
      <c r="AB260" s="34" t="s">
        <v>963</v>
      </c>
    </row>
    <row r="261" customHeight="1" spans="1:28">
      <c r="A261" s="38" t="s">
        <v>97</v>
      </c>
      <c r="B261" s="84" t="s">
        <v>37</v>
      </c>
      <c r="C261" s="41" t="s">
        <v>38</v>
      </c>
      <c r="D261" s="34" t="s">
        <v>977</v>
      </c>
      <c r="E261" s="34" t="s">
        <v>40</v>
      </c>
      <c r="F261" s="38" t="s">
        <v>41</v>
      </c>
      <c r="G261" s="34" t="s">
        <v>42</v>
      </c>
      <c r="H261" s="34" t="s">
        <v>941</v>
      </c>
      <c r="I261" s="34" t="s">
        <v>978</v>
      </c>
      <c r="J261" s="56" t="s">
        <v>44</v>
      </c>
      <c r="K261" s="35" t="s">
        <v>45</v>
      </c>
      <c r="L261" s="35" t="s">
        <v>46</v>
      </c>
      <c r="M261" s="65" t="s">
        <v>114</v>
      </c>
      <c r="N261" s="35" t="s">
        <v>45</v>
      </c>
      <c r="O261" s="78">
        <v>25</v>
      </c>
      <c r="P261" s="78">
        <v>25</v>
      </c>
      <c r="Q261" s="90">
        <v>0</v>
      </c>
      <c r="R261" s="90">
        <v>0</v>
      </c>
      <c r="S261" s="90">
        <v>0</v>
      </c>
      <c r="T261" s="78" t="s">
        <v>979</v>
      </c>
      <c r="U261" s="78" t="s">
        <v>980</v>
      </c>
      <c r="V261" s="110">
        <v>1</v>
      </c>
      <c r="W261" s="82">
        <v>12</v>
      </c>
      <c r="X261" s="82">
        <v>35</v>
      </c>
      <c r="Y261" s="82">
        <v>13</v>
      </c>
      <c r="Z261" s="92">
        <v>0.98</v>
      </c>
      <c r="AA261" s="35" t="s">
        <v>50</v>
      </c>
      <c r="AB261" s="34" t="s">
        <v>963</v>
      </c>
    </row>
    <row r="262" customHeight="1" spans="1:28">
      <c r="A262" s="38" t="s">
        <v>101</v>
      </c>
      <c r="B262" s="84" t="s">
        <v>37</v>
      </c>
      <c r="C262" s="41" t="s">
        <v>38</v>
      </c>
      <c r="D262" s="34" t="s">
        <v>981</v>
      </c>
      <c r="E262" s="34" t="s">
        <v>40</v>
      </c>
      <c r="F262" s="38" t="s">
        <v>41</v>
      </c>
      <c r="G262" s="34" t="s">
        <v>42</v>
      </c>
      <c r="H262" s="34" t="s">
        <v>941</v>
      </c>
      <c r="I262" s="34" t="s">
        <v>969</v>
      </c>
      <c r="J262" s="56" t="s">
        <v>44</v>
      </c>
      <c r="K262" s="35" t="s">
        <v>45</v>
      </c>
      <c r="L262" s="35" t="s">
        <v>46</v>
      </c>
      <c r="M262" s="65" t="s">
        <v>114</v>
      </c>
      <c r="N262" s="35" t="s">
        <v>45</v>
      </c>
      <c r="O262" s="78">
        <v>54</v>
      </c>
      <c r="P262" s="78">
        <v>54</v>
      </c>
      <c r="Q262" s="90">
        <v>0</v>
      </c>
      <c r="R262" s="90">
        <v>0</v>
      </c>
      <c r="S262" s="90">
        <v>0</v>
      </c>
      <c r="T262" s="78" t="s">
        <v>982</v>
      </c>
      <c r="U262" s="78" t="s">
        <v>983</v>
      </c>
      <c r="V262" s="110">
        <v>1</v>
      </c>
      <c r="W262" s="82">
        <v>9</v>
      </c>
      <c r="X262" s="82">
        <v>33</v>
      </c>
      <c r="Y262" s="82">
        <v>10</v>
      </c>
      <c r="Z262" s="92">
        <v>0.98</v>
      </c>
      <c r="AA262" s="35" t="s">
        <v>50</v>
      </c>
      <c r="AB262" s="34" t="s">
        <v>963</v>
      </c>
    </row>
    <row r="263" customHeight="1" spans="1:28">
      <c r="A263" s="38" t="s">
        <v>105</v>
      </c>
      <c r="B263" s="84" t="s">
        <v>37</v>
      </c>
      <c r="C263" s="41" t="s">
        <v>38</v>
      </c>
      <c r="D263" s="34" t="s">
        <v>984</v>
      </c>
      <c r="E263" s="34" t="s">
        <v>40</v>
      </c>
      <c r="F263" s="38" t="s">
        <v>41</v>
      </c>
      <c r="G263" s="34" t="s">
        <v>42</v>
      </c>
      <c r="H263" s="34" t="s">
        <v>941</v>
      </c>
      <c r="I263" s="34" t="s">
        <v>969</v>
      </c>
      <c r="J263" s="56" t="s">
        <v>44</v>
      </c>
      <c r="K263" s="35" t="s">
        <v>45</v>
      </c>
      <c r="L263" s="35" t="s">
        <v>46</v>
      </c>
      <c r="M263" s="65" t="s">
        <v>256</v>
      </c>
      <c r="N263" s="35" t="s">
        <v>45</v>
      </c>
      <c r="O263" s="78">
        <v>5</v>
      </c>
      <c r="P263" s="78">
        <v>5</v>
      </c>
      <c r="Q263" s="90">
        <v>0</v>
      </c>
      <c r="R263" s="90">
        <v>0</v>
      </c>
      <c r="S263" s="90">
        <v>0</v>
      </c>
      <c r="T263" s="78" t="s">
        <v>985</v>
      </c>
      <c r="U263" s="78" t="s">
        <v>986</v>
      </c>
      <c r="V263" s="110">
        <v>1</v>
      </c>
      <c r="W263" s="82">
        <v>8</v>
      </c>
      <c r="X263" s="82">
        <v>31</v>
      </c>
      <c r="Y263" s="82">
        <v>12</v>
      </c>
      <c r="Z263" s="92">
        <v>0.98</v>
      </c>
      <c r="AA263" s="35" t="s">
        <v>50</v>
      </c>
      <c r="AB263" s="34" t="s">
        <v>963</v>
      </c>
    </row>
    <row r="264" customHeight="1" spans="1:28">
      <c r="A264" s="38" t="s">
        <v>111</v>
      </c>
      <c r="B264" s="84" t="s">
        <v>37</v>
      </c>
      <c r="C264" s="41" t="s">
        <v>38</v>
      </c>
      <c r="D264" s="34" t="s">
        <v>987</v>
      </c>
      <c r="E264" s="34" t="s">
        <v>40</v>
      </c>
      <c r="F264" s="38" t="s">
        <v>41</v>
      </c>
      <c r="G264" s="34" t="s">
        <v>42</v>
      </c>
      <c r="H264" s="34" t="s">
        <v>941</v>
      </c>
      <c r="I264" s="34" t="s">
        <v>969</v>
      </c>
      <c r="J264" s="56" t="s">
        <v>44</v>
      </c>
      <c r="K264" s="35" t="s">
        <v>45</v>
      </c>
      <c r="L264" s="35" t="s">
        <v>46</v>
      </c>
      <c r="M264" s="65" t="s">
        <v>256</v>
      </c>
      <c r="N264" s="35" t="s">
        <v>45</v>
      </c>
      <c r="O264" s="78">
        <v>24</v>
      </c>
      <c r="P264" s="78">
        <v>24</v>
      </c>
      <c r="Q264" s="90">
        <v>0</v>
      </c>
      <c r="R264" s="90">
        <v>0</v>
      </c>
      <c r="S264" s="90">
        <v>0</v>
      </c>
      <c r="T264" s="78" t="s">
        <v>988</v>
      </c>
      <c r="U264" s="78" t="s">
        <v>989</v>
      </c>
      <c r="V264" s="110">
        <v>1</v>
      </c>
      <c r="W264" s="82">
        <v>8</v>
      </c>
      <c r="X264" s="82">
        <v>32</v>
      </c>
      <c r="Y264" s="82">
        <v>11</v>
      </c>
      <c r="Z264" s="92">
        <v>0.98</v>
      </c>
      <c r="AA264" s="35" t="s">
        <v>50</v>
      </c>
      <c r="AB264" s="34" t="s">
        <v>963</v>
      </c>
    </row>
    <row r="265" customHeight="1" spans="1:28">
      <c r="A265" s="38" t="s">
        <v>117</v>
      </c>
      <c r="B265" s="84" t="s">
        <v>37</v>
      </c>
      <c r="C265" s="41" t="s">
        <v>38</v>
      </c>
      <c r="D265" s="34" t="s">
        <v>990</v>
      </c>
      <c r="E265" s="34" t="s">
        <v>40</v>
      </c>
      <c r="F265" s="38" t="s">
        <v>41</v>
      </c>
      <c r="G265" s="34" t="s">
        <v>42</v>
      </c>
      <c r="H265" s="34" t="s">
        <v>941</v>
      </c>
      <c r="I265" s="34" t="s">
        <v>960</v>
      </c>
      <c r="J265" s="56" t="s">
        <v>44</v>
      </c>
      <c r="K265" s="35" t="s">
        <v>45</v>
      </c>
      <c r="L265" s="35" t="s">
        <v>46</v>
      </c>
      <c r="M265" s="65" t="s">
        <v>114</v>
      </c>
      <c r="N265" s="35" t="s">
        <v>45</v>
      </c>
      <c r="O265" s="78">
        <v>36</v>
      </c>
      <c r="P265" s="78">
        <v>36</v>
      </c>
      <c r="Q265" s="90">
        <v>0</v>
      </c>
      <c r="R265" s="90">
        <v>0</v>
      </c>
      <c r="S265" s="90">
        <v>0</v>
      </c>
      <c r="T265" s="78" t="s">
        <v>991</v>
      </c>
      <c r="U265" s="78" t="s">
        <v>992</v>
      </c>
      <c r="V265" s="110">
        <v>1</v>
      </c>
      <c r="W265" s="82">
        <v>16</v>
      </c>
      <c r="X265" s="82">
        <v>60</v>
      </c>
      <c r="Y265" s="82">
        <v>20</v>
      </c>
      <c r="Z265" s="92">
        <v>0.98</v>
      </c>
      <c r="AA265" s="35" t="s">
        <v>50</v>
      </c>
      <c r="AB265" s="34" t="s">
        <v>963</v>
      </c>
    </row>
    <row r="266" customHeight="1" spans="1:28">
      <c r="A266" s="38" t="s">
        <v>120</v>
      </c>
      <c r="B266" s="84" t="s">
        <v>37</v>
      </c>
      <c r="C266" s="41" t="s">
        <v>38</v>
      </c>
      <c r="D266" s="34" t="s">
        <v>993</v>
      </c>
      <c r="E266" s="34" t="s">
        <v>40</v>
      </c>
      <c r="F266" s="38" t="s">
        <v>41</v>
      </c>
      <c r="G266" s="34" t="s">
        <v>42</v>
      </c>
      <c r="H266" s="34" t="s">
        <v>941</v>
      </c>
      <c r="I266" s="34" t="s">
        <v>994</v>
      </c>
      <c r="J266" s="56" t="s">
        <v>44</v>
      </c>
      <c r="K266" s="35" t="s">
        <v>45</v>
      </c>
      <c r="L266" s="35" t="s">
        <v>46</v>
      </c>
      <c r="M266" s="65" t="s">
        <v>256</v>
      </c>
      <c r="N266" s="35" t="s">
        <v>45</v>
      </c>
      <c r="O266" s="78">
        <v>11</v>
      </c>
      <c r="P266" s="78">
        <v>11</v>
      </c>
      <c r="Q266" s="90">
        <v>0</v>
      </c>
      <c r="R266" s="90">
        <v>0</v>
      </c>
      <c r="S266" s="90">
        <v>0</v>
      </c>
      <c r="T266" s="78" t="s">
        <v>995</v>
      </c>
      <c r="U266" s="78" t="s">
        <v>996</v>
      </c>
      <c r="V266" s="110">
        <v>1</v>
      </c>
      <c r="W266" s="82">
        <v>7</v>
      </c>
      <c r="X266" s="82">
        <v>30</v>
      </c>
      <c r="Y266" s="82">
        <v>10</v>
      </c>
      <c r="Z266" s="92">
        <v>0.98</v>
      </c>
      <c r="AA266" s="35" t="s">
        <v>50</v>
      </c>
      <c r="AB266" s="34" t="s">
        <v>963</v>
      </c>
    </row>
    <row r="267" customHeight="1" spans="1:28">
      <c r="A267" s="38" t="s">
        <v>125</v>
      </c>
      <c r="B267" s="84" t="s">
        <v>37</v>
      </c>
      <c r="C267" s="41" t="s">
        <v>38</v>
      </c>
      <c r="D267" s="34" t="s">
        <v>997</v>
      </c>
      <c r="E267" s="34" t="s">
        <v>40</v>
      </c>
      <c r="F267" s="38" t="s">
        <v>41</v>
      </c>
      <c r="G267" s="34" t="s">
        <v>42</v>
      </c>
      <c r="H267" s="34" t="s">
        <v>941</v>
      </c>
      <c r="I267" s="34" t="s">
        <v>998</v>
      </c>
      <c r="J267" s="56" t="s">
        <v>44</v>
      </c>
      <c r="K267" s="35" t="s">
        <v>45</v>
      </c>
      <c r="L267" s="35" t="s">
        <v>46</v>
      </c>
      <c r="M267" s="65" t="s">
        <v>256</v>
      </c>
      <c r="N267" s="35" t="s">
        <v>45</v>
      </c>
      <c r="O267" s="78">
        <v>5</v>
      </c>
      <c r="P267" s="78">
        <v>5</v>
      </c>
      <c r="Q267" s="90">
        <v>0</v>
      </c>
      <c r="R267" s="90">
        <v>0</v>
      </c>
      <c r="S267" s="90">
        <v>0</v>
      </c>
      <c r="T267" s="78" t="s">
        <v>999</v>
      </c>
      <c r="U267" s="78" t="s">
        <v>1000</v>
      </c>
      <c r="V267" s="110">
        <v>1</v>
      </c>
      <c r="W267" s="82">
        <v>6</v>
      </c>
      <c r="X267" s="82">
        <v>26</v>
      </c>
      <c r="Y267" s="82">
        <v>9</v>
      </c>
      <c r="Z267" s="92">
        <v>0.98</v>
      </c>
      <c r="AA267" s="35" t="s">
        <v>50</v>
      </c>
      <c r="AB267" s="34" t="s">
        <v>963</v>
      </c>
    </row>
    <row r="268" customHeight="1" spans="1:28">
      <c r="A268" s="38" t="s">
        <v>129</v>
      </c>
      <c r="B268" s="84" t="s">
        <v>37</v>
      </c>
      <c r="C268" s="41" t="s">
        <v>38</v>
      </c>
      <c r="D268" s="34" t="s">
        <v>1001</v>
      </c>
      <c r="E268" s="34" t="s">
        <v>40</v>
      </c>
      <c r="F268" s="38" t="s">
        <v>41</v>
      </c>
      <c r="G268" s="34" t="s">
        <v>42</v>
      </c>
      <c r="H268" s="34" t="s">
        <v>941</v>
      </c>
      <c r="I268" s="34" t="s">
        <v>969</v>
      </c>
      <c r="J268" s="56" t="s">
        <v>44</v>
      </c>
      <c r="K268" s="35" t="s">
        <v>45</v>
      </c>
      <c r="L268" s="35" t="s">
        <v>46</v>
      </c>
      <c r="M268" s="65" t="s">
        <v>114</v>
      </c>
      <c r="N268" s="35" t="s">
        <v>45</v>
      </c>
      <c r="O268" s="78">
        <v>17</v>
      </c>
      <c r="P268" s="78">
        <v>17</v>
      </c>
      <c r="Q268" s="90">
        <v>0</v>
      </c>
      <c r="R268" s="90">
        <v>0</v>
      </c>
      <c r="S268" s="90">
        <v>0</v>
      </c>
      <c r="T268" s="78" t="s">
        <v>1002</v>
      </c>
      <c r="U268" s="78" t="s">
        <v>1003</v>
      </c>
      <c r="V268" s="110">
        <v>1</v>
      </c>
      <c r="W268" s="82">
        <v>10</v>
      </c>
      <c r="X268" s="82">
        <v>38</v>
      </c>
      <c r="Y268" s="82">
        <v>13</v>
      </c>
      <c r="Z268" s="92">
        <v>0.98</v>
      </c>
      <c r="AA268" s="35" t="s">
        <v>50</v>
      </c>
      <c r="AB268" s="34" t="s">
        <v>963</v>
      </c>
    </row>
    <row r="269" customHeight="1" spans="1:28">
      <c r="A269" s="38" t="s">
        <v>70</v>
      </c>
      <c r="B269" s="84" t="s">
        <v>37</v>
      </c>
      <c r="C269" s="41" t="s">
        <v>38</v>
      </c>
      <c r="D269" s="34" t="s">
        <v>1004</v>
      </c>
      <c r="E269" s="34" t="s">
        <v>40</v>
      </c>
      <c r="F269" s="38" t="s">
        <v>41</v>
      </c>
      <c r="G269" s="34" t="s">
        <v>42</v>
      </c>
      <c r="H269" s="34" t="s">
        <v>941</v>
      </c>
      <c r="I269" s="34" t="s">
        <v>994</v>
      </c>
      <c r="J269" s="56" t="s">
        <v>44</v>
      </c>
      <c r="K269" s="35" t="s">
        <v>45</v>
      </c>
      <c r="L269" s="35" t="s">
        <v>46</v>
      </c>
      <c r="M269" s="65" t="s">
        <v>256</v>
      </c>
      <c r="N269" s="35" t="s">
        <v>45</v>
      </c>
      <c r="O269" s="78">
        <v>48</v>
      </c>
      <c r="P269" s="78">
        <v>48</v>
      </c>
      <c r="Q269" s="90">
        <v>0</v>
      </c>
      <c r="R269" s="90">
        <v>0</v>
      </c>
      <c r="S269" s="90">
        <v>0</v>
      </c>
      <c r="T269" s="78" t="s">
        <v>1005</v>
      </c>
      <c r="U269" s="78" t="s">
        <v>1006</v>
      </c>
      <c r="V269" s="110">
        <v>1</v>
      </c>
      <c r="W269" s="82">
        <v>11</v>
      </c>
      <c r="X269" s="82">
        <v>46</v>
      </c>
      <c r="Y269" s="82">
        <v>14</v>
      </c>
      <c r="Z269" s="92">
        <v>0.98</v>
      </c>
      <c r="AA269" s="41" t="s">
        <v>136</v>
      </c>
      <c r="AB269" s="34" t="s">
        <v>963</v>
      </c>
    </row>
    <row r="270" customHeight="1" spans="1:28">
      <c r="A270" s="38" t="s">
        <v>137</v>
      </c>
      <c r="B270" s="84" t="s">
        <v>37</v>
      </c>
      <c r="C270" s="41" t="s">
        <v>38</v>
      </c>
      <c r="D270" s="34" t="s">
        <v>1007</v>
      </c>
      <c r="E270" s="34" t="s">
        <v>40</v>
      </c>
      <c r="F270" s="38" t="s">
        <v>41</v>
      </c>
      <c r="G270" s="34" t="s">
        <v>42</v>
      </c>
      <c r="H270" s="34" t="s">
        <v>941</v>
      </c>
      <c r="I270" s="34" t="s">
        <v>1008</v>
      </c>
      <c r="J270" s="56" t="s">
        <v>44</v>
      </c>
      <c r="K270" s="35" t="s">
        <v>45</v>
      </c>
      <c r="L270" s="35" t="s">
        <v>46</v>
      </c>
      <c r="M270" s="65" t="s">
        <v>114</v>
      </c>
      <c r="N270" s="35" t="s">
        <v>45</v>
      </c>
      <c r="O270" s="78">
        <v>32</v>
      </c>
      <c r="P270" s="78">
        <v>32</v>
      </c>
      <c r="Q270" s="90">
        <v>0</v>
      </c>
      <c r="R270" s="90">
        <v>0</v>
      </c>
      <c r="S270" s="90">
        <v>0</v>
      </c>
      <c r="T270" s="78" t="s">
        <v>1009</v>
      </c>
      <c r="U270" s="78" t="s">
        <v>1010</v>
      </c>
      <c r="V270" s="110">
        <v>1</v>
      </c>
      <c r="W270" s="82">
        <v>15</v>
      </c>
      <c r="X270" s="82">
        <v>60</v>
      </c>
      <c r="Y270" s="82">
        <v>15</v>
      </c>
      <c r="Z270" s="92">
        <v>0.98</v>
      </c>
      <c r="AA270" s="35" t="s">
        <v>50</v>
      </c>
      <c r="AB270" s="34" t="s">
        <v>963</v>
      </c>
    </row>
    <row r="271" customHeight="1" spans="1:28">
      <c r="A271" s="38" t="s">
        <v>141</v>
      </c>
      <c r="B271" s="84" t="s">
        <v>37</v>
      </c>
      <c r="C271" s="41" t="s">
        <v>38</v>
      </c>
      <c r="D271" s="34" t="s">
        <v>1011</v>
      </c>
      <c r="E271" s="34" t="s">
        <v>40</v>
      </c>
      <c r="F271" s="38" t="s">
        <v>41</v>
      </c>
      <c r="G271" s="34" t="s">
        <v>42</v>
      </c>
      <c r="H271" s="34" t="s">
        <v>941</v>
      </c>
      <c r="I271" s="34" t="s">
        <v>1012</v>
      </c>
      <c r="J271" s="34" t="s">
        <v>170</v>
      </c>
      <c r="K271" s="35" t="s">
        <v>45</v>
      </c>
      <c r="L271" s="35" t="s">
        <v>46</v>
      </c>
      <c r="M271" s="65" t="s">
        <v>256</v>
      </c>
      <c r="N271" s="35" t="s">
        <v>45</v>
      </c>
      <c r="O271" s="78">
        <v>8</v>
      </c>
      <c r="P271" s="78">
        <v>8</v>
      </c>
      <c r="Q271" s="90">
        <v>0</v>
      </c>
      <c r="R271" s="90">
        <v>0</v>
      </c>
      <c r="S271" s="90">
        <v>0</v>
      </c>
      <c r="T271" s="78" t="s">
        <v>1013</v>
      </c>
      <c r="U271" s="78" t="s">
        <v>1014</v>
      </c>
      <c r="V271" s="110">
        <v>1</v>
      </c>
      <c r="W271" s="82">
        <v>13.5</v>
      </c>
      <c r="X271" s="82">
        <v>205</v>
      </c>
      <c r="Y271" s="82">
        <v>25</v>
      </c>
      <c r="Z271" s="92">
        <v>0.98</v>
      </c>
      <c r="AA271" s="35" t="s">
        <v>50</v>
      </c>
      <c r="AB271" s="34" t="s">
        <v>1015</v>
      </c>
    </row>
    <row r="272" customHeight="1" spans="1:28">
      <c r="A272" s="38" t="s">
        <v>145</v>
      </c>
      <c r="B272" s="84" t="s">
        <v>37</v>
      </c>
      <c r="C272" s="41" t="s">
        <v>38</v>
      </c>
      <c r="D272" s="34" t="s">
        <v>1016</v>
      </c>
      <c r="E272" s="34" t="s">
        <v>40</v>
      </c>
      <c r="F272" s="38" t="s">
        <v>41</v>
      </c>
      <c r="G272" s="34" t="s">
        <v>42</v>
      </c>
      <c r="H272" s="34" t="s">
        <v>941</v>
      </c>
      <c r="I272" s="34" t="s">
        <v>1017</v>
      </c>
      <c r="J272" s="34" t="s">
        <v>170</v>
      </c>
      <c r="K272" s="35" t="s">
        <v>45</v>
      </c>
      <c r="L272" s="35" t="s">
        <v>46</v>
      </c>
      <c r="M272" s="65" t="s">
        <v>282</v>
      </c>
      <c r="N272" s="35" t="s">
        <v>45</v>
      </c>
      <c r="O272" s="78">
        <v>15</v>
      </c>
      <c r="P272" s="78">
        <v>15</v>
      </c>
      <c r="Q272" s="90">
        <v>0</v>
      </c>
      <c r="R272" s="90">
        <v>0</v>
      </c>
      <c r="S272" s="90">
        <v>0</v>
      </c>
      <c r="T272" s="78" t="s">
        <v>1018</v>
      </c>
      <c r="U272" s="78" t="s">
        <v>1019</v>
      </c>
      <c r="V272" s="110">
        <v>1</v>
      </c>
      <c r="W272" s="82">
        <v>26</v>
      </c>
      <c r="X272" s="82">
        <v>109</v>
      </c>
      <c r="Y272" s="82">
        <v>28</v>
      </c>
      <c r="Z272" s="92">
        <v>0.98</v>
      </c>
      <c r="AA272" s="35" t="s">
        <v>50</v>
      </c>
      <c r="AB272" s="34" t="s">
        <v>1015</v>
      </c>
    </row>
    <row r="273" customHeight="1" spans="1:28">
      <c r="A273" s="38" t="s">
        <v>63</v>
      </c>
      <c r="B273" s="84" t="s">
        <v>37</v>
      </c>
      <c r="C273" s="41" t="s">
        <v>38</v>
      </c>
      <c r="D273" s="34" t="s">
        <v>1020</v>
      </c>
      <c r="E273" s="34" t="s">
        <v>40</v>
      </c>
      <c r="F273" s="38" t="s">
        <v>41</v>
      </c>
      <c r="G273" s="34" t="s">
        <v>42</v>
      </c>
      <c r="H273" s="34" t="s">
        <v>941</v>
      </c>
      <c r="I273" s="34" t="s">
        <v>1021</v>
      </c>
      <c r="J273" s="34" t="s">
        <v>170</v>
      </c>
      <c r="K273" s="35" t="s">
        <v>45</v>
      </c>
      <c r="L273" s="35" t="s">
        <v>46</v>
      </c>
      <c r="M273" s="65" t="s">
        <v>282</v>
      </c>
      <c r="N273" s="35" t="s">
        <v>45</v>
      </c>
      <c r="O273" s="78">
        <v>3.5</v>
      </c>
      <c r="P273" s="78">
        <v>3.5</v>
      </c>
      <c r="Q273" s="90">
        <v>0</v>
      </c>
      <c r="R273" s="90">
        <v>0</v>
      </c>
      <c r="S273" s="90">
        <v>0</v>
      </c>
      <c r="T273" s="78" t="s">
        <v>1022</v>
      </c>
      <c r="U273" s="78" t="s">
        <v>1023</v>
      </c>
      <c r="V273" s="110">
        <v>1</v>
      </c>
      <c r="W273" s="82">
        <v>50</v>
      </c>
      <c r="X273" s="82">
        <v>132</v>
      </c>
      <c r="Y273" s="82">
        <v>36</v>
      </c>
      <c r="Z273" s="92">
        <v>0.98</v>
      </c>
      <c r="AA273" s="35" t="s">
        <v>50</v>
      </c>
      <c r="AB273" s="34" t="s">
        <v>1015</v>
      </c>
    </row>
    <row r="274" customHeight="1" spans="1:28">
      <c r="A274" s="38" t="s">
        <v>152</v>
      </c>
      <c r="B274" s="34" t="s">
        <v>37</v>
      </c>
      <c r="C274" s="41" t="s">
        <v>38</v>
      </c>
      <c r="D274" s="41" t="s">
        <v>1024</v>
      </c>
      <c r="E274" s="41" t="s">
        <v>40</v>
      </c>
      <c r="F274" s="38" t="s">
        <v>41</v>
      </c>
      <c r="G274" s="41" t="s">
        <v>42</v>
      </c>
      <c r="H274" s="41" t="s">
        <v>941</v>
      </c>
      <c r="I274" s="41" t="s">
        <v>1025</v>
      </c>
      <c r="J274" s="41" t="s">
        <v>44</v>
      </c>
      <c r="K274" s="35" t="s">
        <v>45</v>
      </c>
      <c r="L274" s="35" t="s">
        <v>46</v>
      </c>
      <c r="M274" s="65" t="s">
        <v>114</v>
      </c>
      <c r="N274" s="35" t="s">
        <v>45</v>
      </c>
      <c r="O274" s="46">
        <v>9</v>
      </c>
      <c r="P274" s="46">
        <v>9</v>
      </c>
      <c r="Q274" s="41">
        <v>0</v>
      </c>
      <c r="R274" s="41">
        <v>0</v>
      </c>
      <c r="S274" s="41">
        <v>0</v>
      </c>
      <c r="T274" s="41" t="s">
        <v>1026</v>
      </c>
      <c r="U274" s="41" t="s">
        <v>1027</v>
      </c>
      <c r="V274" s="41">
        <v>1</v>
      </c>
      <c r="W274" s="41">
        <v>81</v>
      </c>
      <c r="X274" s="41">
        <v>390</v>
      </c>
      <c r="Y274" s="41">
        <v>95</v>
      </c>
      <c r="Z274" s="92">
        <v>0.98</v>
      </c>
      <c r="AA274" s="41" t="s">
        <v>50</v>
      </c>
      <c r="AB274" s="41" t="s">
        <v>1028</v>
      </c>
    </row>
    <row r="275" customHeight="1" spans="1:28">
      <c r="A275" s="38" t="s">
        <v>156</v>
      </c>
      <c r="B275" s="34" t="s">
        <v>182</v>
      </c>
      <c r="C275" s="41" t="s">
        <v>38</v>
      </c>
      <c r="D275" s="41" t="s">
        <v>1029</v>
      </c>
      <c r="E275" s="41" t="s">
        <v>40</v>
      </c>
      <c r="F275" s="38" t="s">
        <v>41</v>
      </c>
      <c r="G275" s="41" t="s">
        <v>42</v>
      </c>
      <c r="H275" s="41" t="s">
        <v>941</v>
      </c>
      <c r="I275" s="41" t="s">
        <v>1030</v>
      </c>
      <c r="J275" s="41" t="s">
        <v>44</v>
      </c>
      <c r="K275" s="84" t="s">
        <v>184</v>
      </c>
      <c r="L275" s="84" t="s">
        <v>469</v>
      </c>
      <c r="M275" s="84" t="s">
        <v>186</v>
      </c>
      <c r="N275" s="41" t="s">
        <v>187</v>
      </c>
      <c r="O275" s="46">
        <v>15</v>
      </c>
      <c r="P275" s="46">
        <v>15</v>
      </c>
      <c r="Q275" s="41">
        <v>0</v>
      </c>
      <c r="R275" s="41">
        <v>0</v>
      </c>
      <c r="S275" s="41">
        <v>0</v>
      </c>
      <c r="T275" s="41" t="s">
        <v>1031</v>
      </c>
      <c r="U275" s="41" t="s">
        <v>1032</v>
      </c>
      <c r="V275" s="41">
        <v>1</v>
      </c>
      <c r="W275" s="41">
        <v>13</v>
      </c>
      <c r="X275" s="41">
        <v>120</v>
      </c>
      <c r="Y275" s="41">
        <v>52</v>
      </c>
      <c r="Z275" s="92">
        <v>0.98</v>
      </c>
      <c r="AA275" s="41" t="s">
        <v>50</v>
      </c>
      <c r="AB275" s="41" t="s">
        <v>1028</v>
      </c>
    </row>
    <row r="276" customHeight="1" spans="1:28">
      <c r="A276" s="38" t="s">
        <v>160</v>
      </c>
      <c r="B276" s="84" t="s">
        <v>37</v>
      </c>
      <c r="C276" s="41" t="s">
        <v>38</v>
      </c>
      <c r="D276" s="34" t="s">
        <v>1033</v>
      </c>
      <c r="E276" s="34" t="s">
        <v>40</v>
      </c>
      <c r="F276" s="38" t="s">
        <v>41</v>
      </c>
      <c r="G276" s="34" t="s">
        <v>42</v>
      </c>
      <c r="H276" s="34" t="s">
        <v>941</v>
      </c>
      <c r="I276" s="34" t="s">
        <v>1034</v>
      </c>
      <c r="J276" s="34" t="s">
        <v>44</v>
      </c>
      <c r="K276" s="35" t="s">
        <v>45</v>
      </c>
      <c r="L276" s="35" t="s">
        <v>46</v>
      </c>
      <c r="M276" s="65" t="s">
        <v>114</v>
      </c>
      <c r="N276" s="35" t="s">
        <v>45</v>
      </c>
      <c r="O276" s="34">
        <v>19.9</v>
      </c>
      <c r="P276" s="34">
        <v>19.9</v>
      </c>
      <c r="Q276" s="90">
        <v>0</v>
      </c>
      <c r="R276" s="90">
        <v>0</v>
      </c>
      <c r="S276" s="90">
        <v>0</v>
      </c>
      <c r="T276" s="34" t="s">
        <v>1035</v>
      </c>
      <c r="U276" s="34" t="s">
        <v>1036</v>
      </c>
      <c r="V276" s="34">
        <v>1</v>
      </c>
      <c r="W276" s="34">
        <v>260</v>
      </c>
      <c r="X276" s="34">
        <v>788</v>
      </c>
      <c r="Y276" s="42">
        <v>113</v>
      </c>
      <c r="Z276" s="92">
        <v>0.98</v>
      </c>
      <c r="AA276" s="35" t="s">
        <v>50</v>
      </c>
      <c r="AB276" s="73" t="s">
        <v>1028</v>
      </c>
    </row>
    <row r="277" customHeight="1" spans="1:28">
      <c r="A277" s="38" t="s">
        <v>164</v>
      </c>
      <c r="B277" s="84" t="s">
        <v>37</v>
      </c>
      <c r="C277" s="41" t="s">
        <v>38</v>
      </c>
      <c r="D277" s="34" t="s">
        <v>1037</v>
      </c>
      <c r="E277" s="34" t="s">
        <v>40</v>
      </c>
      <c r="F277" s="38" t="s">
        <v>41</v>
      </c>
      <c r="G277" s="34" t="s">
        <v>42</v>
      </c>
      <c r="H277" s="34" t="s">
        <v>941</v>
      </c>
      <c r="I277" s="34" t="s">
        <v>1038</v>
      </c>
      <c r="J277" s="34" t="s">
        <v>44</v>
      </c>
      <c r="K277" s="35" t="s">
        <v>45</v>
      </c>
      <c r="L277" s="35" t="s">
        <v>46</v>
      </c>
      <c r="M277" s="65" t="s">
        <v>114</v>
      </c>
      <c r="N277" s="35" t="s">
        <v>45</v>
      </c>
      <c r="O277" s="34">
        <v>19.9</v>
      </c>
      <c r="P277" s="34">
        <v>19.9</v>
      </c>
      <c r="Q277" s="90">
        <v>0</v>
      </c>
      <c r="R277" s="90">
        <v>0</v>
      </c>
      <c r="S277" s="90">
        <v>0</v>
      </c>
      <c r="T277" s="34" t="s">
        <v>1039</v>
      </c>
      <c r="U277" s="34" t="s">
        <v>1040</v>
      </c>
      <c r="V277" s="34">
        <v>1</v>
      </c>
      <c r="W277" s="34">
        <v>87</v>
      </c>
      <c r="X277" s="34">
        <v>336</v>
      </c>
      <c r="Y277" s="42">
        <v>101</v>
      </c>
      <c r="Z277" s="92">
        <v>0.98</v>
      </c>
      <c r="AA277" s="35" t="s">
        <v>50</v>
      </c>
      <c r="AB277" s="73" t="s">
        <v>1028</v>
      </c>
    </row>
    <row r="278" ht="134" customHeight="1" spans="1:28">
      <c r="A278" s="38" t="s">
        <v>57</v>
      </c>
      <c r="B278" s="84" t="s">
        <v>37</v>
      </c>
      <c r="C278" s="41" t="s">
        <v>38</v>
      </c>
      <c r="D278" s="34" t="s">
        <v>1041</v>
      </c>
      <c r="E278" s="34" t="s">
        <v>209</v>
      </c>
      <c r="F278" s="38" t="s">
        <v>41</v>
      </c>
      <c r="G278" s="34" t="s">
        <v>42</v>
      </c>
      <c r="H278" s="34" t="s">
        <v>941</v>
      </c>
      <c r="I278" s="34" t="s">
        <v>1042</v>
      </c>
      <c r="J278" s="34" t="s">
        <v>44</v>
      </c>
      <c r="K278" s="35" t="s">
        <v>45</v>
      </c>
      <c r="L278" s="35" t="s">
        <v>46</v>
      </c>
      <c r="M278" s="65" t="s">
        <v>114</v>
      </c>
      <c r="N278" s="35" t="s">
        <v>45</v>
      </c>
      <c r="O278" s="34">
        <v>58</v>
      </c>
      <c r="P278" s="34">
        <v>58</v>
      </c>
      <c r="Q278" s="110">
        <v>0</v>
      </c>
      <c r="R278" s="110">
        <v>0</v>
      </c>
      <c r="S278" s="110">
        <v>0</v>
      </c>
      <c r="T278" s="34" t="s">
        <v>1043</v>
      </c>
      <c r="U278" s="34" t="s">
        <v>1044</v>
      </c>
      <c r="V278" s="34">
        <v>2</v>
      </c>
      <c r="W278" s="34">
        <v>52</v>
      </c>
      <c r="X278" s="34">
        <v>240</v>
      </c>
      <c r="Y278" s="73">
        <v>16</v>
      </c>
      <c r="Z278" s="92">
        <v>0.98</v>
      </c>
      <c r="AA278" s="35" t="s">
        <v>201</v>
      </c>
      <c r="AB278" s="73" t="s">
        <v>1028</v>
      </c>
    </row>
    <row r="279" customHeight="1" spans="1:28">
      <c r="A279" s="38" t="s">
        <v>174</v>
      </c>
      <c r="B279" s="84" t="s">
        <v>37</v>
      </c>
      <c r="C279" s="41" t="s">
        <v>38</v>
      </c>
      <c r="D279" s="34" t="s">
        <v>1045</v>
      </c>
      <c r="E279" s="34" t="s">
        <v>40</v>
      </c>
      <c r="F279" s="38" t="s">
        <v>41</v>
      </c>
      <c r="G279" s="34" t="s">
        <v>42</v>
      </c>
      <c r="H279" s="34" t="s">
        <v>941</v>
      </c>
      <c r="I279" s="34" t="s">
        <v>1046</v>
      </c>
      <c r="J279" s="34" t="s">
        <v>44</v>
      </c>
      <c r="K279" s="35" t="s">
        <v>45</v>
      </c>
      <c r="L279" s="35" t="s">
        <v>46</v>
      </c>
      <c r="M279" s="84" t="s">
        <v>114</v>
      </c>
      <c r="N279" s="35" t="s">
        <v>45</v>
      </c>
      <c r="O279" s="34">
        <v>18.6</v>
      </c>
      <c r="P279" s="34">
        <v>18.6</v>
      </c>
      <c r="Q279" s="90">
        <v>0</v>
      </c>
      <c r="R279" s="90">
        <v>0</v>
      </c>
      <c r="S279" s="90">
        <v>0</v>
      </c>
      <c r="T279" s="34" t="s">
        <v>1047</v>
      </c>
      <c r="U279" s="34" t="s">
        <v>1048</v>
      </c>
      <c r="V279" s="34">
        <v>1</v>
      </c>
      <c r="W279" s="34">
        <v>85</v>
      </c>
      <c r="X279" s="34">
        <v>341</v>
      </c>
      <c r="Y279" s="73">
        <v>42</v>
      </c>
      <c r="Z279" s="92">
        <v>0.98</v>
      </c>
      <c r="AA279" s="35" t="s">
        <v>50</v>
      </c>
      <c r="AB279" s="73" t="s">
        <v>1028</v>
      </c>
    </row>
    <row r="280" customHeight="1" spans="1:28">
      <c r="A280" s="38" t="s">
        <v>178</v>
      </c>
      <c r="B280" s="84" t="s">
        <v>37</v>
      </c>
      <c r="C280" s="41" t="s">
        <v>38</v>
      </c>
      <c r="D280" s="34" t="s">
        <v>1049</v>
      </c>
      <c r="E280" s="34" t="s">
        <v>40</v>
      </c>
      <c r="F280" s="38" t="s">
        <v>41</v>
      </c>
      <c r="G280" s="34" t="s">
        <v>42</v>
      </c>
      <c r="H280" s="34" t="s">
        <v>941</v>
      </c>
      <c r="I280" s="34" t="s">
        <v>1050</v>
      </c>
      <c r="J280" s="34" t="s">
        <v>44</v>
      </c>
      <c r="K280" s="35" t="s">
        <v>45</v>
      </c>
      <c r="L280" s="35" t="s">
        <v>46</v>
      </c>
      <c r="M280" s="84" t="s">
        <v>114</v>
      </c>
      <c r="N280" s="35" t="s">
        <v>45</v>
      </c>
      <c r="O280" s="34">
        <v>6.2</v>
      </c>
      <c r="P280" s="34">
        <v>6.2</v>
      </c>
      <c r="Q280" s="90">
        <v>0</v>
      </c>
      <c r="R280" s="90">
        <v>0</v>
      </c>
      <c r="S280" s="90">
        <v>0</v>
      </c>
      <c r="T280" s="34" t="s">
        <v>1051</v>
      </c>
      <c r="U280" s="34" t="s">
        <v>1052</v>
      </c>
      <c r="V280" s="34">
        <v>1</v>
      </c>
      <c r="W280" s="34">
        <v>50</v>
      </c>
      <c r="X280" s="34">
        <v>185</v>
      </c>
      <c r="Y280" s="73">
        <v>36</v>
      </c>
      <c r="Z280" s="92">
        <v>0.98</v>
      </c>
      <c r="AA280" s="35" t="s">
        <v>50</v>
      </c>
      <c r="AB280" s="73" t="s">
        <v>1028</v>
      </c>
    </row>
    <row r="281" customHeight="1" spans="1:28">
      <c r="A281" s="38" t="s">
        <v>68</v>
      </c>
      <c r="B281" s="84" t="s">
        <v>37</v>
      </c>
      <c r="C281" s="41" t="s">
        <v>38</v>
      </c>
      <c r="D281" s="34" t="s">
        <v>1053</v>
      </c>
      <c r="E281" s="34" t="s">
        <v>40</v>
      </c>
      <c r="F281" s="38" t="s">
        <v>41</v>
      </c>
      <c r="G281" s="34" t="s">
        <v>42</v>
      </c>
      <c r="H281" s="34" t="s">
        <v>941</v>
      </c>
      <c r="I281" s="34" t="s">
        <v>1054</v>
      </c>
      <c r="J281" s="34" t="s">
        <v>44</v>
      </c>
      <c r="K281" s="35" t="s">
        <v>45</v>
      </c>
      <c r="L281" s="35" t="s">
        <v>46</v>
      </c>
      <c r="M281" s="84" t="s">
        <v>114</v>
      </c>
      <c r="N281" s="35" t="s">
        <v>45</v>
      </c>
      <c r="O281" s="34">
        <v>18</v>
      </c>
      <c r="P281" s="34">
        <v>18</v>
      </c>
      <c r="Q281" s="90">
        <v>0</v>
      </c>
      <c r="R281" s="90">
        <v>0</v>
      </c>
      <c r="S281" s="90">
        <v>0</v>
      </c>
      <c r="T281" s="34" t="s">
        <v>1055</v>
      </c>
      <c r="U281" s="34" t="s">
        <v>1056</v>
      </c>
      <c r="V281" s="34">
        <v>1</v>
      </c>
      <c r="W281" s="34">
        <v>52</v>
      </c>
      <c r="X281" s="34">
        <v>203</v>
      </c>
      <c r="Y281" s="73">
        <v>23</v>
      </c>
      <c r="Z281" s="92">
        <v>0.98</v>
      </c>
      <c r="AA281" s="35" t="s">
        <v>50</v>
      </c>
      <c r="AB281" s="73" t="s">
        <v>1028</v>
      </c>
    </row>
    <row r="282" customHeight="1" spans="1:28">
      <c r="A282" s="38" t="s">
        <v>191</v>
      </c>
      <c r="B282" s="84" t="s">
        <v>37</v>
      </c>
      <c r="C282" s="41" t="s">
        <v>38</v>
      </c>
      <c r="D282" s="34" t="s">
        <v>1057</v>
      </c>
      <c r="E282" s="34" t="s">
        <v>40</v>
      </c>
      <c r="F282" s="38" t="s">
        <v>41</v>
      </c>
      <c r="G282" s="34" t="s">
        <v>42</v>
      </c>
      <c r="H282" s="34" t="s">
        <v>941</v>
      </c>
      <c r="I282" s="34" t="s">
        <v>1058</v>
      </c>
      <c r="J282" s="34" t="s">
        <v>44</v>
      </c>
      <c r="K282" s="35" t="s">
        <v>45</v>
      </c>
      <c r="L282" s="35" t="s">
        <v>46</v>
      </c>
      <c r="M282" s="84" t="s">
        <v>114</v>
      </c>
      <c r="N282" s="35" t="s">
        <v>45</v>
      </c>
      <c r="O282" s="34">
        <v>56</v>
      </c>
      <c r="P282" s="34">
        <v>56</v>
      </c>
      <c r="Q282" s="90">
        <v>0</v>
      </c>
      <c r="R282" s="90">
        <v>0</v>
      </c>
      <c r="S282" s="90">
        <v>0</v>
      </c>
      <c r="T282" s="34" t="s">
        <v>1059</v>
      </c>
      <c r="U282" s="34" t="s">
        <v>1060</v>
      </c>
      <c r="V282" s="34">
        <v>1</v>
      </c>
      <c r="W282" s="34">
        <v>55</v>
      </c>
      <c r="X282" s="34">
        <v>195</v>
      </c>
      <c r="Y282" s="73">
        <v>56</v>
      </c>
      <c r="Z282" s="92">
        <v>0.98</v>
      </c>
      <c r="AA282" s="35" t="s">
        <v>50</v>
      </c>
      <c r="AB282" s="73" t="s">
        <v>1028</v>
      </c>
    </row>
    <row r="283" customHeight="1" spans="1:28">
      <c r="A283" s="38" t="s">
        <v>195</v>
      </c>
      <c r="B283" s="84" t="s">
        <v>37</v>
      </c>
      <c r="C283" s="41" t="s">
        <v>38</v>
      </c>
      <c r="D283" s="34" t="s">
        <v>1061</v>
      </c>
      <c r="E283" s="34" t="s">
        <v>40</v>
      </c>
      <c r="F283" s="38" t="s">
        <v>41</v>
      </c>
      <c r="G283" s="34" t="s">
        <v>42</v>
      </c>
      <c r="H283" s="34" t="s">
        <v>941</v>
      </c>
      <c r="I283" s="34" t="s">
        <v>1062</v>
      </c>
      <c r="J283" s="34" t="s">
        <v>44</v>
      </c>
      <c r="K283" s="35" t="s">
        <v>45</v>
      </c>
      <c r="L283" s="35" t="s">
        <v>46</v>
      </c>
      <c r="M283" s="84" t="s">
        <v>114</v>
      </c>
      <c r="N283" s="35" t="s">
        <v>45</v>
      </c>
      <c r="O283" s="34">
        <v>4.5</v>
      </c>
      <c r="P283" s="34">
        <v>4.5</v>
      </c>
      <c r="Q283" s="90">
        <v>0</v>
      </c>
      <c r="R283" s="90">
        <v>0</v>
      </c>
      <c r="S283" s="90">
        <v>0</v>
      </c>
      <c r="T283" s="34" t="s">
        <v>1063</v>
      </c>
      <c r="U283" s="34" t="s">
        <v>1064</v>
      </c>
      <c r="V283" s="34">
        <v>1</v>
      </c>
      <c r="W283" s="34">
        <v>42</v>
      </c>
      <c r="X283" s="34">
        <v>148</v>
      </c>
      <c r="Y283" s="73">
        <v>30</v>
      </c>
      <c r="Z283" s="92">
        <v>0.98</v>
      </c>
      <c r="AA283" s="35" t="s">
        <v>50</v>
      </c>
      <c r="AB283" s="73" t="s">
        <v>1028</v>
      </c>
    </row>
    <row r="284" customHeight="1" spans="1:28">
      <c r="A284" s="38" t="s">
        <v>203</v>
      </c>
      <c r="B284" s="84" t="s">
        <v>37</v>
      </c>
      <c r="C284" s="41" t="s">
        <v>38</v>
      </c>
      <c r="D284" s="34" t="s">
        <v>1065</v>
      </c>
      <c r="E284" s="34" t="s">
        <v>40</v>
      </c>
      <c r="F284" s="38" t="s">
        <v>41</v>
      </c>
      <c r="G284" s="34" t="s">
        <v>42</v>
      </c>
      <c r="H284" s="34" t="s">
        <v>941</v>
      </c>
      <c r="I284" s="34" t="s">
        <v>1066</v>
      </c>
      <c r="J284" s="34" t="s">
        <v>44</v>
      </c>
      <c r="K284" s="35" t="s">
        <v>45</v>
      </c>
      <c r="L284" s="35" t="s">
        <v>46</v>
      </c>
      <c r="M284" s="84" t="s">
        <v>114</v>
      </c>
      <c r="N284" s="35" t="s">
        <v>45</v>
      </c>
      <c r="O284" s="34">
        <v>19.9</v>
      </c>
      <c r="P284" s="34">
        <v>19.9</v>
      </c>
      <c r="Q284" s="90">
        <v>0</v>
      </c>
      <c r="R284" s="90">
        <v>0</v>
      </c>
      <c r="S284" s="90">
        <v>0</v>
      </c>
      <c r="T284" s="34" t="s">
        <v>1067</v>
      </c>
      <c r="U284" s="34" t="s">
        <v>1068</v>
      </c>
      <c r="V284" s="34">
        <v>1</v>
      </c>
      <c r="W284" s="34">
        <v>30</v>
      </c>
      <c r="X284" s="34">
        <v>109</v>
      </c>
      <c r="Y284" s="73">
        <v>220</v>
      </c>
      <c r="Z284" s="92">
        <v>0.98</v>
      </c>
      <c r="AA284" s="35" t="s">
        <v>50</v>
      </c>
      <c r="AB284" s="73" t="s">
        <v>1028</v>
      </c>
    </row>
    <row r="285" customHeight="1" spans="1:28">
      <c r="A285" s="38" t="s">
        <v>207</v>
      </c>
      <c r="B285" s="84" t="s">
        <v>37</v>
      </c>
      <c r="C285" s="41" t="s">
        <v>38</v>
      </c>
      <c r="D285" s="34" t="s">
        <v>1069</v>
      </c>
      <c r="E285" s="34" t="s">
        <v>40</v>
      </c>
      <c r="F285" s="38" t="s">
        <v>41</v>
      </c>
      <c r="G285" s="34" t="s">
        <v>42</v>
      </c>
      <c r="H285" s="34" t="s">
        <v>941</v>
      </c>
      <c r="I285" s="34" t="s">
        <v>1070</v>
      </c>
      <c r="J285" s="34" t="s">
        <v>44</v>
      </c>
      <c r="K285" s="35" t="s">
        <v>45</v>
      </c>
      <c r="L285" s="35" t="s">
        <v>46</v>
      </c>
      <c r="M285" s="84" t="s">
        <v>114</v>
      </c>
      <c r="N285" s="35" t="s">
        <v>45</v>
      </c>
      <c r="O285" s="34">
        <v>12.6</v>
      </c>
      <c r="P285" s="34">
        <v>12.6</v>
      </c>
      <c r="Q285" s="90">
        <v>0</v>
      </c>
      <c r="R285" s="90">
        <v>0</v>
      </c>
      <c r="S285" s="90">
        <v>0</v>
      </c>
      <c r="T285" s="34" t="s">
        <v>1071</v>
      </c>
      <c r="U285" s="34" t="s">
        <v>1072</v>
      </c>
      <c r="V285" s="34">
        <v>1</v>
      </c>
      <c r="W285" s="34">
        <v>75</v>
      </c>
      <c r="X285" s="34">
        <v>121</v>
      </c>
      <c r="Y285" s="73">
        <v>20</v>
      </c>
      <c r="Z285" s="92">
        <v>0.98</v>
      </c>
      <c r="AA285" s="35" t="s">
        <v>50</v>
      </c>
      <c r="AB285" s="73" t="s">
        <v>1028</v>
      </c>
    </row>
    <row r="286" customHeight="1" spans="1:28">
      <c r="A286" s="38" t="s">
        <v>212</v>
      </c>
      <c r="B286" s="84" t="s">
        <v>37</v>
      </c>
      <c r="C286" s="41" t="s">
        <v>38</v>
      </c>
      <c r="D286" s="34" t="s">
        <v>1073</v>
      </c>
      <c r="E286" s="34" t="s">
        <v>40</v>
      </c>
      <c r="F286" s="38" t="s">
        <v>41</v>
      </c>
      <c r="G286" s="34" t="s">
        <v>42</v>
      </c>
      <c r="H286" s="34" t="s">
        <v>941</v>
      </c>
      <c r="I286" s="34" t="s">
        <v>1074</v>
      </c>
      <c r="J286" s="34" t="s">
        <v>44</v>
      </c>
      <c r="K286" s="35" t="s">
        <v>45</v>
      </c>
      <c r="L286" s="35" t="s">
        <v>46</v>
      </c>
      <c r="M286" s="84" t="s">
        <v>114</v>
      </c>
      <c r="N286" s="35" t="s">
        <v>45</v>
      </c>
      <c r="O286" s="34">
        <v>11.5</v>
      </c>
      <c r="P286" s="34">
        <v>11.5</v>
      </c>
      <c r="Q286" s="90">
        <v>0</v>
      </c>
      <c r="R286" s="90">
        <v>0</v>
      </c>
      <c r="S286" s="90">
        <v>0</v>
      </c>
      <c r="T286" s="34" t="s">
        <v>1075</v>
      </c>
      <c r="U286" s="34" t="s">
        <v>1076</v>
      </c>
      <c r="V286" s="34">
        <v>1</v>
      </c>
      <c r="W286" s="34">
        <v>81</v>
      </c>
      <c r="X286" s="34">
        <v>127</v>
      </c>
      <c r="Y286" s="73">
        <v>51</v>
      </c>
      <c r="Z286" s="92">
        <v>0.98</v>
      </c>
      <c r="AA286" s="35" t="s">
        <v>50</v>
      </c>
      <c r="AB286" s="73" t="s">
        <v>1028</v>
      </c>
    </row>
    <row r="287" customHeight="1" spans="1:28">
      <c r="A287" s="38" t="s">
        <v>61</v>
      </c>
      <c r="B287" s="84" t="s">
        <v>37</v>
      </c>
      <c r="C287" s="41" t="s">
        <v>38</v>
      </c>
      <c r="D287" s="34" t="s">
        <v>1077</v>
      </c>
      <c r="E287" s="34" t="s">
        <v>40</v>
      </c>
      <c r="F287" s="38" t="s">
        <v>41</v>
      </c>
      <c r="G287" s="34" t="s">
        <v>42</v>
      </c>
      <c r="H287" s="34" t="s">
        <v>941</v>
      </c>
      <c r="I287" s="34" t="s">
        <v>1042</v>
      </c>
      <c r="J287" s="34" t="s">
        <v>44</v>
      </c>
      <c r="K287" s="35" t="s">
        <v>45</v>
      </c>
      <c r="L287" s="35" t="s">
        <v>46</v>
      </c>
      <c r="M287" s="84" t="s">
        <v>114</v>
      </c>
      <c r="N287" s="35" t="s">
        <v>45</v>
      </c>
      <c r="O287" s="34">
        <v>5</v>
      </c>
      <c r="P287" s="34">
        <v>5</v>
      </c>
      <c r="Q287" s="90">
        <v>0</v>
      </c>
      <c r="R287" s="90">
        <v>0</v>
      </c>
      <c r="S287" s="90">
        <v>0</v>
      </c>
      <c r="T287" s="34" t="s">
        <v>1078</v>
      </c>
      <c r="U287" s="34" t="s">
        <v>1079</v>
      </c>
      <c r="V287" s="34">
        <v>1</v>
      </c>
      <c r="W287" s="34">
        <v>38</v>
      </c>
      <c r="X287" s="34">
        <v>152</v>
      </c>
      <c r="Y287" s="73">
        <v>13</v>
      </c>
      <c r="Z287" s="92">
        <v>0.98</v>
      </c>
      <c r="AA287" s="73" t="s">
        <v>201</v>
      </c>
      <c r="AB287" s="73" t="s">
        <v>1028</v>
      </c>
    </row>
    <row r="288" customHeight="1" spans="1:28">
      <c r="A288" s="38" t="s">
        <v>55</v>
      </c>
      <c r="B288" s="84" t="s">
        <v>37</v>
      </c>
      <c r="C288" s="41" t="s">
        <v>38</v>
      </c>
      <c r="D288" s="34" t="s">
        <v>1080</v>
      </c>
      <c r="E288" s="34" t="s">
        <v>40</v>
      </c>
      <c r="F288" s="38" t="s">
        <v>41</v>
      </c>
      <c r="G288" s="34" t="s">
        <v>42</v>
      </c>
      <c r="H288" s="34" t="s">
        <v>941</v>
      </c>
      <c r="I288" s="34" t="s">
        <v>1081</v>
      </c>
      <c r="J288" s="34" t="s">
        <v>1082</v>
      </c>
      <c r="K288" s="35" t="s">
        <v>45</v>
      </c>
      <c r="L288" s="35" t="s">
        <v>46</v>
      </c>
      <c r="M288" s="65" t="s">
        <v>114</v>
      </c>
      <c r="N288" s="35" t="s">
        <v>45</v>
      </c>
      <c r="O288" s="34">
        <v>16.9</v>
      </c>
      <c r="P288" s="34">
        <v>16.9</v>
      </c>
      <c r="Q288" s="110">
        <v>0</v>
      </c>
      <c r="R288" s="90">
        <v>0</v>
      </c>
      <c r="S288" s="90">
        <v>0</v>
      </c>
      <c r="T288" s="34" t="s">
        <v>1083</v>
      </c>
      <c r="U288" s="34" t="s">
        <v>1084</v>
      </c>
      <c r="V288" s="42">
        <v>1</v>
      </c>
      <c r="W288" s="111">
        <v>120</v>
      </c>
      <c r="X288" s="111">
        <v>1000</v>
      </c>
      <c r="Y288" s="73">
        <v>84</v>
      </c>
      <c r="Z288" s="92">
        <v>0.98</v>
      </c>
      <c r="AA288" s="35" t="s">
        <v>50</v>
      </c>
      <c r="AB288" s="41" t="s">
        <v>1085</v>
      </c>
    </row>
    <row r="289" customHeight="1" spans="1:28">
      <c r="A289" s="38" t="s">
        <v>225</v>
      </c>
      <c r="B289" s="84" t="s">
        <v>37</v>
      </c>
      <c r="C289" s="41" t="s">
        <v>38</v>
      </c>
      <c r="D289" s="34" t="s">
        <v>1086</v>
      </c>
      <c r="E289" s="34" t="s">
        <v>40</v>
      </c>
      <c r="F289" s="38" t="s">
        <v>41</v>
      </c>
      <c r="G289" s="34" t="s">
        <v>42</v>
      </c>
      <c r="H289" s="34" t="s">
        <v>941</v>
      </c>
      <c r="I289" s="34" t="s">
        <v>1081</v>
      </c>
      <c r="J289" s="34" t="s">
        <v>1082</v>
      </c>
      <c r="K289" s="35" t="s">
        <v>45</v>
      </c>
      <c r="L289" s="35" t="s">
        <v>46</v>
      </c>
      <c r="M289" s="65" t="s">
        <v>114</v>
      </c>
      <c r="N289" s="35" t="s">
        <v>45</v>
      </c>
      <c r="O289" s="34">
        <v>7.4</v>
      </c>
      <c r="P289" s="34">
        <v>7.4</v>
      </c>
      <c r="Q289" s="110">
        <v>0</v>
      </c>
      <c r="R289" s="90">
        <v>0</v>
      </c>
      <c r="S289" s="90">
        <v>0</v>
      </c>
      <c r="T289" s="34" t="s">
        <v>1087</v>
      </c>
      <c r="U289" s="34" t="s">
        <v>1088</v>
      </c>
      <c r="V289" s="42">
        <v>1</v>
      </c>
      <c r="W289" s="111">
        <v>68</v>
      </c>
      <c r="X289" s="111">
        <v>322</v>
      </c>
      <c r="Y289" s="73">
        <v>52</v>
      </c>
      <c r="Z289" s="92">
        <v>0.98</v>
      </c>
      <c r="AA289" s="35" t="s">
        <v>50</v>
      </c>
      <c r="AB289" s="41" t="s">
        <v>1085</v>
      </c>
    </row>
    <row r="290" ht="105" customHeight="1" spans="1:28">
      <c r="A290" s="38" t="s">
        <v>230</v>
      </c>
      <c r="B290" s="84" t="s">
        <v>37</v>
      </c>
      <c r="C290" s="41" t="s">
        <v>38</v>
      </c>
      <c r="D290" s="41" t="s">
        <v>1089</v>
      </c>
      <c r="E290" s="41" t="s">
        <v>40</v>
      </c>
      <c r="F290" s="38" t="s">
        <v>41</v>
      </c>
      <c r="G290" s="34" t="s">
        <v>42</v>
      </c>
      <c r="H290" s="34" t="s">
        <v>941</v>
      </c>
      <c r="I290" s="41" t="s">
        <v>1081</v>
      </c>
      <c r="J290" s="41" t="s">
        <v>1082</v>
      </c>
      <c r="K290" s="35" t="s">
        <v>45</v>
      </c>
      <c r="L290" s="35" t="s">
        <v>46</v>
      </c>
      <c r="M290" s="65" t="s">
        <v>114</v>
      </c>
      <c r="N290" s="35" t="s">
        <v>45</v>
      </c>
      <c r="O290" s="46">
        <v>18.5</v>
      </c>
      <c r="P290" s="46">
        <v>18.5</v>
      </c>
      <c r="Q290" s="90">
        <v>0</v>
      </c>
      <c r="R290" s="90">
        <v>0</v>
      </c>
      <c r="S290" s="90">
        <v>0</v>
      </c>
      <c r="T290" s="41" t="s">
        <v>1090</v>
      </c>
      <c r="U290" s="41" t="s">
        <v>1091</v>
      </c>
      <c r="V290" s="45">
        <v>1</v>
      </c>
      <c r="W290" s="111">
        <v>68</v>
      </c>
      <c r="X290" s="111">
        <v>322</v>
      </c>
      <c r="Y290" s="111">
        <v>52</v>
      </c>
      <c r="Z290" s="92">
        <v>0.98</v>
      </c>
      <c r="AA290" s="35" t="s">
        <v>50</v>
      </c>
      <c r="AB290" s="41" t="s">
        <v>1085</v>
      </c>
    </row>
    <row r="291" customHeight="1" spans="1:28">
      <c r="A291" s="38" t="s">
        <v>234</v>
      </c>
      <c r="B291" s="84" t="s">
        <v>37</v>
      </c>
      <c r="C291" s="41" t="s">
        <v>38</v>
      </c>
      <c r="D291" s="41" t="s">
        <v>1092</v>
      </c>
      <c r="E291" s="41" t="s">
        <v>40</v>
      </c>
      <c r="F291" s="38" t="s">
        <v>41</v>
      </c>
      <c r="G291" s="34" t="s">
        <v>42</v>
      </c>
      <c r="H291" s="34" t="s">
        <v>941</v>
      </c>
      <c r="I291" s="41" t="s">
        <v>1081</v>
      </c>
      <c r="J291" s="41" t="s">
        <v>1082</v>
      </c>
      <c r="K291" s="35" t="s">
        <v>45</v>
      </c>
      <c r="L291" s="35" t="s">
        <v>46</v>
      </c>
      <c r="M291" s="65" t="s">
        <v>114</v>
      </c>
      <c r="N291" s="35" t="s">
        <v>45</v>
      </c>
      <c r="O291" s="35">
        <v>18.5</v>
      </c>
      <c r="P291" s="35">
        <v>18.5</v>
      </c>
      <c r="Q291" s="90">
        <v>0</v>
      </c>
      <c r="R291" s="90">
        <v>0</v>
      </c>
      <c r="S291" s="90">
        <v>0</v>
      </c>
      <c r="T291" s="41" t="s">
        <v>1093</v>
      </c>
      <c r="U291" s="46" t="s">
        <v>1094</v>
      </c>
      <c r="V291" s="45">
        <v>1</v>
      </c>
      <c r="W291" s="111">
        <v>55</v>
      </c>
      <c r="X291" s="111">
        <v>165</v>
      </c>
      <c r="Y291" s="111">
        <v>25</v>
      </c>
      <c r="Z291" s="92">
        <v>0.98</v>
      </c>
      <c r="AA291" s="35" t="s">
        <v>50</v>
      </c>
      <c r="AB291" s="41" t="s">
        <v>1085</v>
      </c>
    </row>
    <row r="292" customHeight="1" spans="1:28">
      <c r="A292" s="38" t="s">
        <v>240</v>
      </c>
      <c r="B292" s="41" t="s">
        <v>182</v>
      </c>
      <c r="C292" s="41" t="s">
        <v>38</v>
      </c>
      <c r="D292" s="41" t="s">
        <v>1095</v>
      </c>
      <c r="E292" s="41" t="s">
        <v>40</v>
      </c>
      <c r="F292" s="38" t="s">
        <v>41</v>
      </c>
      <c r="G292" s="34" t="s">
        <v>42</v>
      </c>
      <c r="H292" s="34" t="s">
        <v>941</v>
      </c>
      <c r="I292" s="41" t="s">
        <v>1081</v>
      </c>
      <c r="J292" s="41" t="s">
        <v>1082</v>
      </c>
      <c r="K292" s="65" t="s">
        <v>184</v>
      </c>
      <c r="L292" s="65" t="s">
        <v>462</v>
      </c>
      <c r="M292" s="65" t="s">
        <v>474</v>
      </c>
      <c r="N292" s="41" t="s">
        <v>187</v>
      </c>
      <c r="O292" s="35">
        <v>20</v>
      </c>
      <c r="P292" s="35">
        <v>20</v>
      </c>
      <c r="Q292" s="90">
        <v>0</v>
      </c>
      <c r="R292" s="90">
        <v>0</v>
      </c>
      <c r="S292" s="90">
        <v>0</v>
      </c>
      <c r="T292" s="41" t="s">
        <v>1096</v>
      </c>
      <c r="U292" s="46" t="s">
        <v>1097</v>
      </c>
      <c r="V292" s="45">
        <v>1</v>
      </c>
      <c r="W292" s="111">
        <v>68</v>
      </c>
      <c r="X292" s="111">
        <v>322</v>
      </c>
      <c r="Y292" s="111">
        <v>52</v>
      </c>
      <c r="Z292" s="92">
        <v>0.98</v>
      </c>
      <c r="AA292" s="35" t="s">
        <v>50</v>
      </c>
      <c r="AB292" s="41" t="s">
        <v>1085</v>
      </c>
    </row>
    <row r="293" customHeight="1" spans="1:28">
      <c r="A293" s="38" t="s">
        <v>245</v>
      </c>
      <c r="B293" s="41" t="s">
        <v>182</v>
      </c>
      <c r="C293" s="41" t="s">
        <v>38</v>
      </c>
      <c r="D293" s="41" t="s">
        <v>1098</v>
      </c>
      <c r="E293" s="41" t="s">
        <v>40</v>
      </c>
      <c r="F293" s="38" t="s">
        <v>41</v>
      </c>
      <c r="G293" s="34" t="s">
        <v>42</v>
      </c>
      <c r="H293" s="34" t="s">
        <v>941</v>
      </c>
      <c r="I293" s="41" t="s">
        <v>1081</v>
      </c>
      <c r="J293" s="41" t="s">
        <v>1082</v>
      </c>
      <c r="K293" s="65" t="s">
        <v>184</v>
      </c>
      <c r="L293" s="65" t="s">
        <v>462</v>
      </c>
      <c r="M293" s="65" t="s">
        <v>114</v>
      </c>
      <c r="N293" s="41" t="s">
        <v>187</v>
      </c>
      <c r="O293" s="35">
        <v>68</v>
      </c>
      <c r="P293" s="35">
        <v>68</v>
      </c>
      <c r="Q293" s="90">
        <v>0</v>
      </c>
      <c r="R293" s="90">
        <v>0</v>
      </c>
      <c r="S293" s="90">
        <v>0</v>
      </c>
      <c r="T293" s="41" t="s">
        <v>1099</v>
      </c>
      <c r="U293" s="46" t="s">
        <v>1100</v>
      </c>
      <c r="V293" s="45">
        <v>1</v>
      </c>
      <c r="W293" s="111">
        <v>350</v>
      </c>
      <c r="X293" s="111">
        <v>1817</v>
      </c>
      <c r="Y293" s="111">
        <v>362</v>
      </c>
      <c r="Z293" s="92">
        <v>0.96</v>
      </c>
      <c r="AA293" s="35" t="s">
        <v>50</v>
      </c>
      <c r="AB293" s="41" t="s">
        <v>1085</v>
      </c>
    </row>
    <row r="294" customHeight="1" spans="1:28">
      <c r="A294" s="38" t="s">
        <v>249</v>
      </c>
      <c r="B294" s="84" t="s">
        <v>37</v>
      </c>
      <c r="C294" s="41" t="s">
        <v>38</v>
      </c>
      <c r="D294" s="41" t="s">
        <v>1101</v>
      </c>
      <c r="E294" s="41" t="s">
        <v>40</v>
      </c>
      <c r="F294" s="38" t="s">
        <v>41</v>
      </c>
      <c r="G294" s="34" t="s">
        <v>42</v>
      </c>
      <c r="H294" s="34" t="s">
        <v>941</v>
      </c>
      <c r="I294" s="41" t="s">
        <v>1102</v>
      </c>
      <c r="J294" s="41" t="s">
        <v>170</v>
      </c>
      <c r="K294" s="35" t="s">
        <v>45</v>
      </c>
      <c r="L294" s="35" t="s">
        <v>46</v>
      </c>
      <c r="M294" s="65" t="s">
        <v>256</v>
      </c>
      <c r="N294" s="35" t="s">
        <v>45</v>
      </c>
      <c r="O294" s="35">
        <v>18.5</v>
      </c>
      <c r="P294" s="35">
        <v>18.5</v>
      </c>
      <c r="Q294" s="90">
        <v>0</v>
      </c>
      <c r="R294" s="90">
        <v>0</v>
      </c>
      <c r="S294" s="90">
        <v>0</v>
      </c>
      <c r="T294" s="41" t="s">
        <v>1103</v>
      </c>
      <c r="U294" s="46" t="s">
        <v>1104</v>
      </c>
      <c r="V294" s="45">
        <v>1</v>
      </c>
      <c r="W294" s="111">
        <v>42</v>
      </c>
      <c r="X294" s="111">
        <v>205</v>
      </c>
      <c r="Y294" s="111">
        <v>9</v>
      </c>
      <c r="Z294" s="92">
        <v>0.98</v>
      </c>
      <c r="AA294" s="35" t="s">
        <v>50</v>
      </c>
      <c r="AB294" s="41" t="s">
        <v>1105</v>
      </c>
    </row>
    <row r="295" customHeight="1" spans="1:28">
      <c r="A295" s="38" t="s">
        <v>253</v>
      </c>
      <c r="B295" s="84" t="s">
        <v>37</v>
      </c>
      <c r="C295" s="41" t="s">
        <v>38</v>
      </c>
      <c r="D295" s="41" t="s">
        <v>1106</v>
      </c>
      <c r="E295" s="41" t="s">
        <v>40</v>
      </c>
      <c r="F295" s="38" t="s">
        <v>41</v>
      </c>
      <c r="G295" s="34" t="s">
        <v>42</v>
      </c>
      <c r="H295" s="34" t="s">
        <v>941</v>
      </c>
      <c r="I295" s="41" t="s">
        <v>1107</v>
      </c>
      <c r="J295" s="41" t="s">
        <v>170</v>
      </c>
      <c r="K295" s="35" t="s">
        <v>45</v>
      </c>
      <c r="L295" s="35" t="s">
        <v>46</v>
      </c>
      <c r="M295" s="65" t="s">
        <v>282</v>
      </c>
      <c r="N295" s="35" t="s">
        <v>45</v>
      </c>
      <c r="O295" s="35">
        <v>19.8</v>
      </c>
      <c r="P295" s="35">
        <v>19.8</v>
      </c>
      <c r="Q295" s="90">
        <v>0</v>
      </c>
      <c r="R295" s="90">
        <v>0</v>
      </c>
      <c r="S295" s="90">
        <v>0</v>
      </c>
      <c r="T295" s="41" t="s">
        <v>1108</v>
      </c>
      <c r="U295" s="46" t="s">
        <v>1109</v>
      </c>
      <c r="V295" s="45">
        <v>1</v>
      </c>
      <c r="W295" s="111">
        <v>17</v>
      </c>
      <c r="X295" s="111">
        <v>98</v>
      </c>
      <c r="Y295" s="111">
        <v>6</v>
      </c>
      <c r="Z295" s="92">
        <v>0.98</v>
      </c>
      <c r="AA295" s="35" t="s">
        <v>50</v>
      </c>
      <c r="AB295" s="41" t="s">
        <v>1105</v>
      </c>
    </row>
    <row r="296" customHeight="1" spans="1:28">
      <c r="A296" s="38" t="s">
        <v>260</v>
      </c>
      <c r="B296" s="84" t="s">
        <v>37</v>
      </c>
      <c r="C296" s="41" t="s">
        <v>38</v>
      </c>
      <c r="D296" s="41" t="s">
        <v>1110</v>
      </c>
      <c r="E296" s="41" t="s">
        <v>40</v>
      </c>
      <c r="F296" s="38" t="s">
        <v>41</v>
      </c>
      <c r="G296" s="34" t="s">
        <v>42</v>
      </c>
      <c r="H296" s="34" t="s">
        <v>941</v>
      </c>
      <c r="I296" s="41" t="s">
        <v>1107</v>
      </c>
      <c r="J296" s="41" t="s">
        <v>170</v>
      </c>
      <c r="K296" s="35" t="s">
        <v>45</v>
      </c>
      <c r="L296" s="35" t="s">
        <v>46</v>
      </c>
      <c r="M296" s="65" t="s">
        <v>282</v>
      </c>
      <c r="N296" s="35" t="s">
        <v>45</v>
      </c>
      <c r="O296" s="35">
        <v>11</v>
      </c>
      <c r="P296" s="35">
        <v>11</v>
      </c>
      <c r="Q296" s="90">
        <v>0</v>
      </c>
      <c r="R296" s="90">
        <v>0</v>
      </c>
      <c r="S296" s="90">
        <v>0</v>
      </c>
      <c r="T296" s="41" t="s">
        <v>1111</v>
      </c>
      <c r="U296" s="46" t="s">
        <v>1112</v>
      </c>
      <c r="V296" s="45">
        <v>1</v>
      </c>
      <c r="W296" s="111">
        <v>21</v>
      </c>
      <c r="X296" s="111">
        <v>42</v>
      </c>
      <c r="Y296" s="111">
        <v>8</v>
      </c>
      <c r="Z296" s="92">
        <v>0.98</v>
      </c>
      <c r="AA296" s="35" t="s">
        <v>50</v>
      </c>
      <c r="AB296" s="41" t="s">
        <v>1105</v>
      </c>
    </row>
    <row r="297" customHeight="1" spans="1:28">
      <c r="A297" s="38" t="s">
        <v>264</v>
      </c>
      <c r="B297" s="84" t="s">
        <v>37</v>
      </c>
      <c r="C297" s="41" t="s">
        <v>38</v>
      </c>
      <c r="D297" s="41" t="s">
        <v>1113</v>
      </c>
      <c r="E297" s="41" t="s">
        <v>40</v>
      </c>
      <c r="F297" s="38" t="s">
        <v>41</v>
      </c>
      <c r="G297" s="34" t="s">
        <v>42</v>
      </c>
      <c r="H297" s="34" t="s">
        <v>941</v>
      </c>
      <c r="I297" s="41" t="s">
        <v>1107</v>
      </c>
      <c r="J297" s="41" t="s">
        <v>170</v>
      </c>
      <c r="K297" s="35" t="s">
        <v>45</v>
      </c>
      <c r="L297" s="35" t="s">
        <v>46</v>
      </c>
      <c r="M297" s="65" t="s">
        <v>114</v>
      </c>
      <c r="N297" s="35" t="s">
        <v>45</v>
      </c>
      <c r="O297" s="35">
        <v>6</v>
      </c>
      <c r="P297" s="35">
        <v>6</v>
      </c>
      <c r="Q297" s="90">
        <v>0</v>
      </c>
      <c r="R297" s="90">
        <v>0</v>
      </c>
      <c r="S297" s="90">
        <v>0</v>
      </c>
      <c r="T297" s="41" t="s">
        <v>1114</v>
      </c>
      <c r="U297" s="46" t="s">
        <v>1115</v>
      </c>
      <c r="V297" s="45">
        <v>1</v>
      </c>
      <c r="W297" s="111">
        <v>42</v>
      </c>
      <c r="X297" s="111">
        <v>205</v>
      </c>
      <c r="Y297" s="111">
        <v>9</v>
      </c>
      <c r="Z297" s="92">
        <v>0.98</v>
      </c>
      <c r="AA297" s="35" t="s">
        <v>50</v>
      </c>
      <c r="AB297" s="41" t="s">
        <v>1105</v>
      </c>
    </row>
    <row r="298" customHeight="1" spans="1:28">
      <c r="A298" s="38" t="s">
        <v>270</v>
      </c>
      <c r="B298" s="84" t="s">
        <v>37</v>
      </c>
      <c r="C298" s="41" t="s">
        <v>38</v>
      </c>
      <c r="D298" s="41" t="s">
        <v>1116</v>
      </c>
      <c r="E298" s="41" t="s">
        <v>40</v>
      </c>
      <c r="F298" s="38" t="s">
        <v>41</v>
      </c>
      <c r="G298" s="34" t="s">
        <v>42</v>
      </c>
      <c r="H298" s="34" t="s">
        <v>941</v>
      </c>
      <c r="I298" s="41" t="s">
        <v>1107</v>
      </c>
      <c r="J298" s="41" t="s">
        <v>170</v>
      </c>
      <c r="K298" s="35" t="s">
        <v>45</v>
      </c>
      <c r="L298" s="35" t="s">
        <v>46</v>
      </c>
      <c r="M298" s="65" t="s">
        <v>114</v>
      </c>
      <c r="N298" s="35" t="s">
        <v>45</v>
      </c>
      <c r="O298" s="35">
        <v>15.7</v>
      </c>
      <c r="P298" s="35">
        <v>15.7</v>
      </c>
      <c r="Q298" s="90">
        <v>0</v>
      </c>
      <c r="R298" s="90">
        <v>0</v>
      </c>
      <c r="S298" s="90">
        <v>0</v>
      </c>
      <c r="T298" s="41" t="s">
        <v>1117</v>
      </c>
      <c r="U298" s="46" t="s">
        <v>1118</v>
      </c>
      <c r="V298" s="45">
        <v>1</v>
      </c>
      <c r="W298" s="111">
        <v>33</v>
      </c>
      <c r="X298" s="111">
        <v>231</v>
      </c>
      <c r="Y298" s="111">
        <v>13</v>
      </c>
      <c r="Z298" s="92">
        <v>0.98</v>
      </c>
      <c r="AA298" s="35" t="s">
        <v>50</v>
      </c>
      <c r="AB298" s="41" t="s">
        <v>1105</v>
      </c>
    </row>
    <row r="299" customHeight="1" spans="1:28">
      <c r="A299" s="38" t="s">
        <v>275</v>
      </c>
      <c r="B299" s="84" t="s">
        <v>37</v>
      </c>
      <c r="C299" s="41" t="s">
        <v>38</v>
      </c>
      <c r="D299" s="41" t="s">
        <v>1119</v>
      </c>
      <c r="E299" s="41" t="s">
        <v>40</v>
      </c>
      <c r="F299" s="38" t="s">
        <v>41</v>
      </c>
      <c r="G299" s="34" t="s">
        <v>42</v>
      </c>
      <c r="H299" s="34" t="s">
        <v>941</v>
      </c>
      <c r="I299" s="41" t="s">
        <v>1107</v>
      </c>
      <c r="J299" s="41" t="s">
        <v>170</v>
      </c>
      <c r="K299" s="35" t="s">
        <v>45</v>
      </c>
      <c r="L299" s="35" t="s">
        <v>46</v>
      </c>
      <c r="M299" s="65" t="s">
        <v>282</v>
      </c>
      <c r="N299" s="35" t="s">
        <v>45</v>
      </c>
      <c r="O299" s="35">
        <v>17.5</v>
      </c>
      <c r="P299" s="35">
        <v>17.5</v>
      </c>
      <c r="Q299" s="90">
        <v>0</v>
      </c>
      <c r="R299" s="90">
        <v>0</v>
      </c>
      <c r="S299" s="90">
        <v>0</v>
      </c>
      <c r="T299" s="41" t="s">
        <v>1120</v>
      </c>
      <c r="U299" s="46" t="s">
        <v>1121</v>
      </c>
      <c r="V299" s="45">
        <v>1</v>
      </c>
      <c r="W299" s="111">
        <v>16</v>
      </c>
      <c r="X299" s="111">
        <v>85</v>
      </c>
      <c r="Y299" s="111">
        <v>5</v>
      </c>
      <c r="Z299" s="92">
        <v>0.98</v>
      </c>
      <c r="AA299" s="35" t="s">
        <v>50</v>
      </c>
      <c r="AB299" s="41" t="s">
        <v>1105</v>
      </c>
    </row>
    <row r="300" ht="96" customHeight="1" spans="1:28">
      <c r="A300" s="38" t="s">
        <v>278</v>
      </c>
      <c r="B300" s="84" t="s">
        <v>37</v>
      </c>
      <c r="C300" s="41" t="s">
        <v>38</v>
      </c>
      <c r="D300" s="34" t="s">
        <v>1122</v>
      </c>
      <c r="E300" s="41" t="s">
        <v>40</v>
      </c>
      <c r="F300" s="38" t="s">
        <v>41</v>
      </c>
      <c r="G300" s="34" t="s">
        <v>42</v>
      </c>
      <c r="H300" s="34" t="s">
        <v>941</v>
      </c>
      <c r="I300" s="34" t="s">
        <v>1123</v>
      </c>
      <c r="J300" s="56" t="s">
        <v>44</v>
      </c>
      <c r="K300" s="35" t="s">
        <v>45</v>
      </c>
      <c r="L300" s="35" t="s">
        <v>46</v>
      </c>
      <c r="M300" s="65" t="s">
        <v>198</v>
      </c>
      <c r="N300" s="35" t="s">
        <v>45</v>
      </c>
      <c r="O300" s="34">
        <v>7</v>
      </c>
      <c r="P300" s="34">
        <v>7</v>
      </c>
      <c r="Q300" s="90">
        <v>0</v>
      </c>
      <c r="R300" s="90">
        <v>0</v>
      </c>
      <c r="S300" s="90">
        <v>0</v>
      </c>
      <c r="T300" s="34" t="s">
        <v>1124</v>
      </c>
      <c r="U300" s="41" t="s">
        <v>1125</v>
      </c>
      <c r="V300" s="42">
        <v>1</v>
      </c>
      <c r="W300" s="42">
        <v>72</v>
      </c>
      <c r="X300" s="42">
        <v>56</v>
      </c>
      <c r="Y300" s="42">
        <v>13</v>
      </c>
      <c r="Z300" s="92">
        <v>0.98</v>
      </c>
      <c r="AA300" s="35" t="s">
        <v>50</v>
      </c>
      <c r="AB300" s="34" t="s">
        <v>1126</v>
      </c>
    </row>
    <row r="301" customHeight="1" spans="1:28">
      <c r="A301" s="38" t="s">
        <v>286</v>
      </c>
      <c r="B301" s="84" t="s">
        <v>37</v>
      </c>
      <c r="C301" s="41" t="s">
        <v>38</v>
      </c>
      <c r="D301" s="41" t="s">
        <v>1127</v>
      </c>
      <c r="E301" s="41" t="s">
        <v>40</v>
      </c>
      <c r="F301" s="38" t="s">
        <v>41</v>
      </c>
      <c r="G301" s="34" t="s">
        <v>42</v>
      </c>
      <c r="H301" s="34" t="s">
        <v>941</v>
      </c>
      <c r="I301" s="41" t="s">
        <v>1128</v>
      </c>
      <c r="J301" s="41" t="s">
        <v>44</v>
      </c>
      <c r="K301" s="35" t="s">
        <v>45</v>
      </c>
      <c r="L301" s="35" t="s">
        <v>46</v>
      </c>
      <c r="M301" s="65" t="s">
        <v>114</v>
      </c>
      <c r="N301" s="35" t="s">
        <v>45</v>
      </c>
      <c r="O301" s="46">
        <v>10</v>
      </c>
      <c r="P301" s="46">
        <v>10</v>
      </c>
      <c r="Q301" s="90">
        <v>0</v>
      </c>
      <c r="R301" s="90">
        <v>0</v>
      </c>
      <c r="S301" s="90">
        <v>0</v>
      </c>
      <c r="T301" s="41" t="s">
        <v>1129</v>
      </c>
      <c r="U301" s="46" t="s">
        <v>1130</v>
      </c>
      <c r="V301" s="46">
        <v>1</v>
      </c>
      <c r="W301" s="111">
        <v>20</v>
      </c>
      <c r="X301" s="111">
        <v>114</v>
      </c>
      <c r="Y301" s="111">
        <v>24</v>
      </c>
      <c r="Z301" s="92">
        <v>0.98</v>
      </c>
      <c r="AA301" s="35" t="s">
        <v>50</v>
      </c>
      <c r="AB301" s="41" t="s">
        <v>1126</v>
      </c>
    </row>
    <row r="302" customHeight="1" spans="1:28">
      <c r="A302" s="38" t="s">
        <v>290</v>
      </c>
      <c r="B302" s="84" t="s">
        <v>37</v>
      </c>
      <c r="C302" s="41" t="s">
        <v>38</v>
      </c>
      <c r="D302" s="41" t="s">
        <v>1131</v>
      </c>
      <c r="E302" s="41" t="s">
        <v>40</v>
      </c>
      <c r="F302" s="38" t="s">
        <v>41</v>
      </c>
      <c r="G302" s="34" t="s">
        <v>42</v>
      </c>
      <c r="H302" s="34" t="s">
        <v>941</v>
      </c>
      <c r="I302" s="41" t="s">
        <v>1132</v>
      </c>
      <c r="J302" s="41" t="s">
        <v>44</v>
      </c>
      <c r="K302" s="35" t="s">
        <v>45</v>
      </c>
      <c r="L302" s="35" t="s">
        <v>46</v>
      </c>
      <c r="M302" s="65" t="s">
        <v>114</v>
      </c>
      <c r="N302" s="35" t="s">
        <v>45</v>
      </c>
      <c r="O302" s="46">
        <v>15</v>
      </c>
      <c r="P302" s="46">
        <v>15</v>
      </c>
      <c r="Q302" s="90">
        <v>0</v>
      </c>
      <c r="R302" s="90">
        <v>0</v>
      </c>
      <c r="S302" s="90">
        <v>0</v>
      </c>
      <c r="T302" s="41" t="s">
        <v>1133</v>
      </c>
      <c r="U302" s="41" t="s">
        <v>1134</v>
      </c>
      <c r="V302" s="45">
        <v>1</v>
      </c>
      <c r="W302" s="41">
        <v>65</v>
      </c>
      <c r="X302" s="41">
        <v>186</v>
      </c>
      <c r="Y302" s="41">
        <v>48</v>
      </c>
      <c r="Z302" s="92">
        <v>0.98</v>
      </c>
      <c r="AA302" s="35" t="s">
        <v>50</v>
      </c>
      <c r="AB302" s="41" t="s">
        <v>1126</v>
      </c>
    </row>
    <row r="303" customHeight="1" spans="1:28">
      <c r="A303" s="38" t="s">
        <v>294</v>
      </c>
      <c r="B303" s="84" t="s">
        <v>37</v>
      </c>
      <c r="C303" s="41" t="s">
        <v>38</v>
      </c>
      <c r="D303" s="41" t="s">
        <v>1135</v>
      </c>
      <c r="E303" s="41" t="s">
        <v>40</v>
      </c>
      <c r="F303" s="38" t="s">
        <v>41</v>
      </c>
      <c r="G303" s="34" t="s">
        <v>42</v>
      </c>
      <c r="H303" s="34" t="s">
        <v>941</v>
      </c>
      <c r="I303" s="41" t="s">
        <v>1136</v>
      </c>
      <c r="J303" s="41" t="s">
        <v>44</v>
      </c>
      <c r="K303" s="35" t="s">
        <v>45</v>
      </c>
      <c r="L303" s="35" t="s">
        <v>46</v>
      </c>
      <c r="M303" s="65" t="s">
        <v>114</v>
      </c>
      <c r="N303" s="35" t="s">
        <v>45</v>
      </c>
      <c r="O303" s="46">
        <v>1</v>
      </c>
      <c r="P303" s="46">
        <v>1</v>
      </c>
      <c r="Q303" s="90">
        <v>0</v>
      </c>
      <c r="R303" s="90">
        <v>0</v>
      </c>
      <c r="S303" s="90">
        <v>0</v>
      </c>
      <c r="T303" s="41" t="s">
        <v>1137</v>
      </c>
      <c r="U303" s="41" t="s">
        <v>1138</v>
      </c>
      <c r="V303" s="41">
        <v>1</v>
      </c>
      <c r="W303" s="41">
        <v>22</v>
      </c>
      <c r="X303" s="41">
        <v>85</v>
      </c>
      <c r="Y303" s="41">
        <v>11</v>
      </c>
      <c r="Z303" s="92">
        <v>0.98</v>
      </c>
      <c r="AA303" s="35" t="s">
        <v>50</v>
      </c>
      <c r="AB303" s="41" t="s">
        <v>1126</v>
      </c>
    </row>
    <row r="304" customHeight="1" spans="1:28">
      <c r="A304" s="38" t="s">
        <v>298</v>
      </c>
      <c r="B304" s="84" t="s">
        <v>37</v>
      </c>
      <c r="C304" s="41" t="s">
        <v>38</v>
      </c>
      <c r="D304" s="41" t="s">
        <v>1139</v>
      </c>
      <c r="E304" s="41" t="s">
        <v>40</v>
      </c>
      <c r="F304" s="38" t="s">
        <v>41</v>
      </c>
      <c r="G304" s="34" t="s">
        <v>42</v>
      </c>
      <c r="H304" s="34" t="s">
        <v>941</v>
      </c>
      <c r="I304" s="41" t="s">
        <v>1140</v>
      </c>
      <c r="J304" s="41" t="s">
        <v>44</v>
      </c>
      <c r="K304" s="35" t="s">
        <v>45</v>
      </c>
      <c r="L304" s="35" t="s">
        <v>46</v>
      </c>
      <c r="M304" s="65" t="s">
        <v>114</v>
      </c>
      <c r="N304" s="35" t="s">
        <v>45</v>
      </c>
      <c r="O304" s="46">
        <v>10</v>
      </c>
      <c r="P304" s="46">
        <v>10</v>
      </c>
      <c r="Q304" s="90">
        <v>0</v>
      </c>
      <c r="R304" s="90">
        <v>0</v>
      </c>
      <c r="S304" s="90">
        <v>0</v>
      </c>
      <c r="T304" s="41" t="s">
        <v>1141</v>
      </c>
      <c r="U304" s="41" t="s">
        <v>1142</v>
      </c>
      <c r="V304" s="41">
        <v>1</v>
      </c>
      <c r="W304" s="41">
        <v>25</v>
      </c>
      <c r="X304" s="41">
        <v>121</v>
      </c>
      <c r="Y304" s="41">
        <v>20</v>
      </c>
      <c r="Z304" s="92">
        <v>0.98</v>
      </c>
      <c r="AA304" s="35" t="s">
        <v>50</v>
      </c>
      <c r="AB304" s="41" t="s">
        <v>1126</v>
      </c>
    </row>
    <row r="305" customHeight="1" spans="1:28">
      <c r="A305" s="38" t="s">
        <v>301</v>
      </c>
      <c r="B305" s="84" t="s">
        <v>37</v>
      </c>
      <c r="C305" s="41" t="s">
        <v>38</v>
      </c>
      <c r="D305" s="41" t="s">
        <v>1143</v>
      </c>
      <c r="E305" s="41" t="s">
        <v>40</v>
      </c>
      <c r="F305" s="38" t="s">
        <v>41</v>
      </c>
      <c r="G305" s="34" t="s">
        <v>42</v>
      </c>
      <c r="H305" s="34" t="s">
        <v>941</v>
      </c>
      <c r="I305" s="41" t="s">
        <v>1144</v>
      </c>
      <c r="J305" s="41" t="s">
        <v>44</v>
      </c>
      <c r="K305" s="35" t="s">
        <v>45</v>
      </c>
      <c r="L305" s="35" t="s">
        <v>46</v>
      </c>
      <c r="M305" s="65" t="s">
        <v>114</v>
      </c>
      <c r="N305" s="35" t="s">
        <v>45</v>
      </c>
      <c r="O305" s="46">
        <v>3</v>
      </c>
      <c r="P305" s="46">
        <v>3</v>
      </c>
      <c r="Q305" s="90">
        <v>0</v>
      </c>
      <c r="R305" s="90">
        <v>0</v>
      </c>
      <c r="S305" s="90">
        <v>0</v>
      </c>
      <c r="T305" s="41" t="s">
        <v>1145</v>
      </c>
      <c r="U305" s="78" t="s">
        <v>1146</v>
      </c>
      <c r="V305" s="41">
        <v>1</v>
      </c>
      <c r="W305" s="41">
        <v>37</v>
      </c>
      <c r="X305" s="41">
        <v>120</v>
      </c>
      <c r="Y305" s="41">
        <v>58</v>
      </c>
      <c r="Z305" s="92">
        <v>0.98</v>
      </c>
      <c r="AA305" s="35" t="s">
        <v>50</v>
      </c>
      <c r="AB305" s="41" t="s">
        <v>1126</v>
      </c>
    </row>
    <row r="306" customHeight="1" spans="1:28">
      <c r="A306" s="38" t="s">
        <v>305</v>
      </c>
      <c r="B306" s="84" t="s">
        <v>37</v>
      </c>
      <c r="C306" s="41" t="s">
        <v>38</v>
      </c>
      <c r="D306" s="41" t="s">
        <v>1147</v>
      </c>
      <c r="E306" s="41" t="s">
        <v>40</v>
      </c>
      <c r="F306" s="38" t="s">
        <v>41</v>
      </c>
      <c r="G306" s="34" t="s">
        <v>42</v>
      </c>
      <c r="H306" s="34" t="s">
        <v>941</v>
      </c>
      <c r="I306" s="41" t="s">
        <v>1148</v>
      </c>
      <c r="J306" s="41" t="s">
        <v>44</v>
      </c>
      <c r="K306" s="35" t="s">
        <v>45</v>
      </c>
      <c r="L306" s="35" t="s">
        <v>46</v>
      </c>
      <c r="M306" s="65" t="s">
        <v>114</v>
      </c>
      <c r="N306" s="35" t="s">
        <v>45</v>
      </c>
      <c r="O306" s="46">
        <v>13</v>
      </c>
      <c r="P306" s="46">
        <v>13</v>
      </c>
      <c r="Q306" s="90">
        <v>0</v>
      </c>
      <c r="R306" s="90">
        <v>0</v>
      </c>
      <c r="S306" s="90">
        <v>0</v>
      </c>
      <c r="T306" s="41" t="s">
        <v>1149</v>
      </c>
      <c r="U306" s="78" t="s">
        <v>1150</v>
      </c>
      <c r="V306" s="45">
        <v>1</v>
      </c>
      <c r="W306" s="111">
        <v>35</v>
      </c>
      <c r="X306" s="111">
        <v>146</v>
      </c>
      <c r="Y306" s="111">
        <v>77</v>
      </c>
      <c r="Z306" s="92">
        <v>0.98</v>
      </c>
      <c r="AA306" s="35" t="s">
        <v>50</v>
      </c>
      <c r="AB306" s="41" t="s">
        <v>1126</v>
      </c>
    </row>
    <row r="307" customHeight="1" spans="1:28">
      <c r="A307" s="38" t="s">
        <v>309</v>
      </c>
      <c r="B307" s="84" t="s">
        <v>37</v>
      </c>
      <c r="C307" s="41" t="s">
        <v>38</v>
      </c>
      <c r="D307" s="41" t="s">
        <v>1151</v>
      </c>
      <c r="E307" s="41" t="s">
        <v>40</v>
      </c>
      <c r="F307" s="38" t="s">
        <v>41</v>
      </c>
      <c r="G307" s="34" t="s">
        <v>42</v>
      </c>
      <c r="H307" s="34" t="s">
        <v>941</v>
      </c>
      <c r="I307" s="41" t="s">
        <v>1152</v>
      </c>
      <c r="J307" s="41" t="s">
        <v>44</v>
      </c>
      <c r="K307" s="35" t="s">
        <v>45</v>
      </c>
      <c r="L307" s="35" t="s">
        <v>46</v>
      </c>
      <c r="M307" s="65" t="s">
        <v>114</v>
      </c>
      <c r="N307" s="35" t="s">
        <v>45</v>
      </c>
      <c r="O307" s="46">
        <v>9</v>
      </c>
      <c r="P307" s="46">
        <v>9</v>
      </c>
      <c r="Q307" s="90">
        <v>0</v>
      </c>
      <c r="R307" s="90">
        <v>0</v>
      </c>
      <c r="S307" s="90">
        <v>0</v>
      </c>
      <c r="T307" s="41" t="s">
        <v>1153</v>
      </c>
      <c r="U307" s="78" t="s">
        <v>1154</v>
      </c>
      <c r="V307" s="45">
        <v>1</v>
      </c>
      <c r="W307" s="111">
        <v>26</v>
      </c>
      <c r="X307" s="111">
        <v>102</v>
      </c>
      <c r="Y307" s="111">
        <v>29</v>
      </c>
      <c r="Z307" s="92">
        <v>0.98</v>
      </c>
      <c r="AA307" s="35" t="s">
        <v>50</v>
      </c>
      <c r="AB307" s="41" t="s">
        <v>1126</v>
      </c>
    </row>
    <row r="308" ht="125" customHeight="1" spans="1:28">
      <c r="A308" s="38" t="s">
        <v>312</v>
      </c>
      <c r="B308" s="84" t="s">
        <v>37</v>
      </c>
      <c r="C308" s="41" t="s">
        <v>38</v>
      </c>
      <c r="D308" s="41" t="s">
        <v>1155</v>
      </c>
      <c r="E308" s="41" t="s">
        <v>40</v>
      </c>
      <c r="F308" s="38" t="s">
        <v>41</v>
      </c>
      <c r="G308" s="34" t="s">
        <v>42</v>
      </c>
      <c r="H308" s="34" t="s">
        <v>941</v>
      </c>
      <c r="I308" s="41" t="s">
        <v>1156</v>
      </c>
      <c r="J308" s="41" t="s">
        <v>44</v>
      </c>
      <c r="K308" s="35" t="s">
        <v>45</v>
      </c>
      <c r="L308" s="35" t="s">
        <v>46</v>
      </c>
      <c r="M308" s="65" t="s">
        <v>114</v>
      </c>
      <c r="N308" s="35" t="s">
        <v>45</v>
      </c>
      <c r="O308" s="46">
        <v>20</v>
      </c>
      <c r="P308" s="46">
        <v>20</v>
      </c>
      <c r="Q308" s="90">
        <v>0</v>
      </c>
      <c r="R308" s="90">
        <v>0</v>
      </c>
      <c r="S308" s="90">
        <v>0</v>
      </c>
      <c r="T308" s="41" t="s">
        <v>1157</v>
      </c>
      <c r="U308" s="41" t="s">
        <v>1158</v>
      </c>
      <c r="V308" s="45">
        <v>1</v>
      </c>
      <c r="W308" s="111">
        <v>63</v>
      </c>
      <c r="X308" s="111">
        <v>312</v>
      </c>
      <c r="Y308" s="111">
        <v>132</v>
      </c>
      <c r="Z308" s="92">
        <v>0.98</v>
      </c>
      <c r="AA308" s="35" t="s">
        <v>50</v>
      </c>
      <c r="AB308" s="41" t="s">
        <v>1126</v>
      </c>
    </row>
    <row r="309" customHeight="1" spans="1:28">
      <c r="A309" s="38" t="s">
        <v>316</v>
      </c>
      <c r="B309" s="84" t="s">
        <v>37</v>
      </c>
      <c r="C309" s="41" t="s">
        <v>38</v>
      </c>
      <c r="D309" s="41" t="s">
        <v>1159</v>
      </c>
      <c r="E309" s="41" t="s">
        <v>40</v>
      </c>
      <c r="F309" s="38" t="s">
        <v>41</v>
      </c>
      <c r="G309" s="34" t="s">
        <v>42</v>
      </c>
      <c r="H309" s="34" t="s">
        <v>941</v>
      </c>
      <c r="I309" s="41" t="s">
        <v>1160</v>
      </c>
      <c r="J309" s="41" t="s">
        <v>44</v>
      </c>
      <c r="K309" s="35" t="s">
        <v>45</v>
      </c>
      <c r="L309" s="35" t="s">
        <v>46</v>
      </c>
      <c r="M309" s="65" t="s">
        <v>114</v>
      </c>
      <c r="N309" s="35" t="s">
        <v>45</v>
      </c>
      <c r="O309" s="46">
        <v>9.4</v>
      </c>
      <c r="P309" s="46">
        <v>9.4</v>
      </c>
      <c r="Q309" s="90">
        <v>0</v>
      </c>
      <c r="R309" s="90">
        <v>0</v>
      </c>
      <c r="S309" s="90">
        <v>0</v>
      </c>
      <c r="T309" s="41" t="s">
        <v>1161</v>
      </c>
      <c r="U309" s="41" t="s">
        <v>1162</v>
      </c>
      <c r="V309" s="41">
        <v>1</v>
      </c>
      <c r="W309" s="45">
        <v>25</v>
      </c>
      <c r="X309" s="111">
        <v>104</v>
      </c>
      <c r="Y309" s="111">
        <v>25</v>
      </c>
      <c r="Z309" s="92">
        <v>0.98</v>
      </c>
      <c r="AA309" s="41" t="s">
        <v>136</v>
      </c>
      <c r="AB309" s="41" t="s">
        <v>1126</v>
      </c>
    </row>
    <row r="310" customHeight="1" spans="1:28">
      <c r="A310" s="38" t="s">
        <v>320</v>
      </c>
      <c r="B310" s="84" t="s">
        <v>37</v>
      </c>
      <c r="C310" s="41" t="s">
        <v>38</v>
      </c>
      <c r="D310" s="41" t="s">
        <v>1163</v>
      </c>
      <c r="E310" s="34" t="s">
        <v>40</v>
      </c>
      <c r="F310" s="38" t="s">
        <v>41</v>
      </c>
      <c r="G310" s="34" t="s">
        <v>42</v>
      </c>
      <c r="H310" s="34" t="s">
        <v>941</v>
      </c>
      <c r="I310" s="41" t="s">
        <v>1164</v>
      </c>
      <c r="J310" s="41" t="s">
        <v>44</v>
      </c>
      <c r="K310" s="35" t="s">
        <v>45</v>
      </c>
      <c r="L310" s="35" t="s">
        <v>46</v>
      </c>
      <c r="M310" s="65" t="s">
        <v>114</v>
      </c>
      <c r="N310" s="35" t="s">
        <v>45</v>
      </c>
      <c r="O310" s="46">
        <v>8</v>
      </c>
      <c r="P310" s="46">
        <v>8</v>
      </c>
      <c r="Q310" s="90">
        <v>0</v>
      </c>
      <c r="R310" s="90">
        <v>0</v>
      </c>
      <c r="S310" s="90">
        <v>0</v>
      </c>
      <c r="T310" s="41" t="s">
        <v>1165</v>
      </c>
      <c r="U310" s="78" t="s">
        <v>1166</v>
      </c>
      <c r="V310" s="45">
        <v>1</v>
      </c>
      <c r="W310" s="45">
        <v>90</v>
      </c>
      <c r="X310" s="45">
        <v>371</v>
      </c>
      <c r="Y310" s="112">
        <v>29</v>
      </c>
      <c r="Z310" s="92">
        <v>0.98</v>
      </c>
      <c r="AA310" s="35" t="s">
        <v>50</v>
      </c>
      <c r="AB310" s="41" t="s">
        <v>1126</v>
      </c>
    </row>
    <row r="311" customHeight="1" spans="1:28">
      <c r="A311" s="38" t="s">
        <v>323</v>
      </c>
      <c r="B311" s="84" t="s">
        <v>37</v>
      </c>
      <c r="C311" s="41" t="s">
        <v>38</v>
      </c>
      <c r="D311" s="41" t="s">
        <v>1167</v>
      </c>
      <c r="E311" s="41" t="s">
        <v>40</v>
      </c>
      <c r="F311" s="38" t="s">
        <v>41</v>
      </c>
      <c r="G311" s="34" t="s">
        <v>42</v>
      </c>
      <c r="H311" s="34" t="s">
        <v>941</v>
      </c>
      <c r="I311" s="41" t="s">
        <v>1148</v>
      </c>
      <c r="J311" s="41" t="s">
        <v>44</v>
      </c>
      <c r="K311" s="35" t="s">
        <v>45</v>
      </c>
      <c r="L311" s="35" t="s">
        <v>46</v>
      </c>
      <c r="M311" s="65" t="s">
        <v>114</v>
      </c>
      <c r="N311" s="35" t="s">
        <v>45</v>
      </c>
      <c r="O311" s="55">
        <v>3.9</v>
      </c>
      <c r="P311" s="55">
        <v>3.9</v>
      </c>
      <c r="Q311" s="90">
        <v>0</v>
      </c>
      <c r="R311" s="90">
        <v>0</v>
      </c>
      <c r="S311" s="90">
        <v>0</v>
      </c>
      <c r="T311" s="41" t="s">
        <v>1168</v>
      </c>
      <c r="U311" s="78" t="s">
        <v>1169</v>
      </c>
      <c r="V311" s="45">
        <v>1</v>
      </c>
      <c r="W311" s="45">
        <v>22</v>
      </c>
      <c r="X311" s="45">
        <v>110</v>
      </c>
      <c r="Y311" s="45">
        <v>10</v>
      </c>
      <c r="Z311" s="92">
        <v>0.98</v>
      </c>
      <c r="AA311" s="35" t="s">
        <v>50</v>
      </c>
      <c r="AB311" s="41" t="s">
        <v>1126</v>
      </c>
    </row>
    <row r="312" customHeight="1" spans="1:28">
      <c r="A312" s="38" t="s">
        <v>327</v>
      </c>
      <c r="B312" s="84" t="s">
        <v>37</v>
      </c>
      <c r="C312" s="41" t="s">
        <v>38</v>
      </c>
      <c r="D312" s="41" t="s">
        <v>1170</v>
      </c>
      <c r="E312" s="41" t="s">
        <v>40</v>
      </c>
      <c r="F312" s="38" t="s">
        <v>41</v>
      </c>
      <c r="G312" s="34" t="s">
        <v>42</v>
      </c>
      <c r="H312" s="34" t="s">
        <v>941</v>
      </c>
      <c r="I312" s="41" t="s">
        <v>1171</v>
      </c>
      <c r="J312" s="41" t="s">
        <v>44</v>
      </c>
      <c r="K312" s="35" t="s">
        <v>45</v>
      </c>
      <c r="L312" s="35" t="s">
        <v>46</v>
      </c>
      <c r="M312" s="65" t="s">
        <v>114</v>
      </c>
      <c r="N312" s="35" t="s">
        <v>45</v>
      </c>
      <c r="O312" s="55">
        <v>12</v>
      </c>
      <c r="P312" s="55">
        <v>12</v>
      </c>
      <c r="Q312" s="90">
        <v>0</v>
      </c>
      <c r="R312" s="90">
        <v>0</v>
      </c>
      <c r="S312" s="90">
        <v>0</v>
      </c>
      <c r="T312" s="41" t="s">
        <v>1172</v>
      </c>
      <c r="U312" s="78" t="s">
        <v>1173</v>
      </c>
      <c r="V312" s="45">
        <v>1</v>
      </c>
      <c r="W312" s="45">
        <v>15</v>
      </c>
      <c r="X312" s="45">
        <v>53</v>
      </c>
      <c r="Y312" s="45">
        <v>9</v>
      </c>
      <c r="Z312" s="92">
        <v>0.98</v>
      </c>
      <c r="AA312" s="35" t="s">
        <v>50</v>
      </c>
      <c r="AB312" s="41" t="s">
        <v>1126</v>
      </c>
    </row>
    <row r="313" customHeight="1" spans="1:28">
      <c r="A313" s="38" t="s">
        <v>330</v>
      </c>
      <c r="B313" s="84" t="s">
        <v>37</v>
      </c>
      <c r="C313" s="41" t="s">
        <v>38</v>
      </c>
      <c r="D313" s="41" t="s">
        <v>1174</v>
      </c>
      <c r="E313" s="41" t="s">
        <v>40</v>
      </c>
      <c r="F313" s="38" t="s">
        <v>41</v>
      </c>
      <c r="G313" s="34" t="s">
        <v>42</v>
      </c>
      <c r="H313" s="34" t="s">
        <v>941</v>
      </c>
      <c r="I313" s="41" t="s">
        <v>1175</v>
      </c>
      <c r="J313" s="41" t="s">
        <v>44</v>
      </c>
      <c r="K313" s="35" t="s">
        <v>45</v>
      </c>
      <c r="L313" s="35" t="s">
        <v>46</v>
      </c>
      <c r="M313" s="65" t="s">
        <v>114</v>
      </c>
      <c r="N313" s="35" t="s">
        <v>45</v>
      </c>
      <c r="O313" s="55">
        <v>14.3</v>
      </c>
      <c r="P313" s="55">
        <v>14.3</v>
      </c>
      <c r="Q313" s="90">
        <v>0</v>
      </c>
      <c r="R313" s="90">
        <v>0</v>
      </c>
      <c r="S313" s="90">
        <v>0</v>
      </c>
      <c r="T313" s="41" t="s">
        <v>1176</v>
      </c>
      <c r="U313" s="78" t="s">
        <v>1177</v>
      </c>
      <c r="V313" s="45">
        <v>1</v>
      </c>
      <c r="W313" s="45">
        <v>23</v>
      </c>
      <c r="X313" s="45">
        <v>106</v>
      </c>
      <c r="Y313" s="45">
        <v>19</v>
      </c>
      <c r="Z313" s="92">
        <v>0.98</v>
      </c>
      <c r="AA313" s="35" t="s">
        <v>50</v>
      </c>
      <c r="AB313" s="41" t="s">
        <v>1126</v>
      </c>
    </row>
    <row r="314" customHeight="1" spans="1:28">
      <c r="A314" s="38" t="s">
        <v>336</v>
      </c>
      <c r="B314" s="84" t="s">
        <v>37</v>
      </c>
      <c r="C314" s="41" t="s">
        <v>38</v>
      </c>
      <c r="D314" s="41" t="s">
        <v>1178</v>
      </c>
      <c r="E314" s="41" t="s">
        <v>40</v>
      </c>
      <c r="F314" s="38" t="s">
        <v>41</v>
      </c>
      <c r="G314" s="34" t="s">
        <v>42</v>
      </c>
      <c r="H314" s="34" t="s">
        <v>941</v>
      </c>
      <c r="I314" s="41" t="s">
        <v>1179</v>
      </c>
      <c r="J314" s="41" t="s">
        <v>44</v>
      </c>
      <c r="K314" s="35" t="s">
        <v>45</v>
      </c>
      <c r="L314" s="35" t="s">
        <v>46</v>
      </c>
      <c r="M314" s="65" t="s">
        <v>114</v>
      </c>
      <c r="N314" s="35" t="s">
        <v>45</v>
      </c>
      <c r="O314" s="46">
        <v>2.5</v>
      </c>
      <c r="P314" s="46">
        <v>2.5</v>
      </c>
      <c r="Q314" s="90">
        <v>0</v>
      </c>
      <c r="R314" s="90">
        <v>0</v>
      </c>
      <c r="S314" s="90">
        <v>0</v>
      </c>
      <c r="T314" s="41" t="s">
        <v>1180</v>
      </c>
      <c r="U314" s="41" t="s">
        <v>1181</v>
      </c>
      <c r="V314" s="41">
        <v>1</v>
      </c>
      <c r="W314" s="41">
        <v>17</v>
      </c>
      <c r="X314" s="41">
        <v>75</v>
      </c>
      <c r="Y314" s="41">
        <v>17</v>
      </c>
      <c r="Z314" s="92">
        <v>0.98</v>
      </c>
      <c r="AA314" s="35" t="s">
        <v>50</v>
      </c>
      <c r="AB314" s="41" t="s">
        <v>1126</v>
      </c>
    </row>
    <row r="315" customHeight="1" spans="1:28">
      <c r="A315" s="38" t="s">
        <v>340</v>
      </c>
      <c r="B315" s="84" t="s">
        <v>37</v>
      </c>
      <c r="C315" s="41" t="s">
        <v>38</v>
      </c>
      <c r="D315" s="41" t="s">
        <v>1182</v>
      </c>
      <c r="E315" s="41" t="s">
        <v>40</v>
      </c>
      <c r="F315" s="38" t="s">
        <v>41</v>
      </c>
      <c r="G315" s="34" t="s">
        <v>42</v>
      </c>
      <c r="H315" s="34" t="s">
        <v>941</v>
      </c>
      <c r="I315" s="41" t="s">
        <v>1183</v>
      </c>
      <c r="J315" s="41" t="s">
        <v>44</v>
      </c>
      <c r="K315" s="35" t="s">
        <v>45</v>
      </c>
      <c r="L315" s="35" t="s">
        <v>46</v>
      </c>
      <c r="M315" s="65" t="s">
        <v>114</v>
      </c>
      <c r="N315" s="35" t="s">
        <v>45</v>
      </c>
      <c r="O315" s="46">
        <v>5.3</v>
      </c>
      <c r="P315" s="46">
        <v>5.3</v>
      </c>
      <c r="Q315" s="90">
        <v>0</v>
      </c>
      <c r="R315" s="90">
        <v>0</v>
      </c>
      <c r="S315" s="90">
        <v>0</v>
      </c>
      <c r="T315" s="41" t="s">
        <v>1184</v>
      </c>
      <c r="U315" s="41" t="s">
        <v>1185</v>
      </c>
      <c r="V315" s="41">
        <v>1</v>
      </c>
      <c r="W315" s="41">
        <v>26</v>
      </c>
      <c r="X315" s="41">
        <v>78</v>
      </c>
      <c r="Y315" s="41">
        <v>26</v>
      </c>
      <c r="Z315" s="92">
        <v>0.98</v>
      </c>
      <c r="AA315" s="35" t="s">
        <v>50</v>
      </c>
      <c r="AB315" s="41" t="s">
        <v>1126</v>
      </c>
    </row>
    <row r="316" customHeight="1" spans="1:28">
      <c r="A316" s="38" t="s">
        <v>344</v>
      </c>
      <c r="B316" s="84" t="s">
        <v>37</v>
      </c>
      <c r="C316" s="41" t="s">
        <v>38</v>
      </c>
      <c r="D316" s="41" t="s">
        <v>1186</v>
      </c>
      <c r="E316" s="34" t="s">
        <v>40</v>
      </c>
      <c r="F316" s="38" t="s">
        <v>41</v>
      </c>
      <c r="G316" s="34" t="s">
        <v>42</v>
      </c>
      <c r="H316" s="34" t="s">
        <v>941</v>
      </c>
      <c r="I316" s="41" t="s">
        <v>1187</v>
      </c>
      <c r="J316" s="41" t="s">
        <v>44</v>
      </c>
      <c r="K316" s="35" t="s">
        <v>45</v>
      </c>
      <c r="L316" s="35" t="s">
        <v>46</v>
      </c>
      <c r="M316" s="65" t="s">
        <v>114</v>
      </c>
      <c r="N316" s="35" t="s">
        <v>45</v>
      </c>
      <c r="O316" s="45">
        <v>9</v>
      </c>
      <c r="P316" s="45">
        <v>9</v>
      </c>
      <c r="Q316" s="90">
        <v>0</v>
      </c>
      <c r="R316" s="90">
        <v>0</v>
      </c>
      <c r="S316" s="90">
        <v>0</v>
      </c>
      <c r="T316" s="41" t="s">
        <v>1188</v>
      </c>
      <c r="U316" s="41" t="s">
        <v>1189</v>
      </c>
      <c r="V316" s="45">
        <v>1</v>
      </c>
      <c r="W316" s="45">
        <v>23</v>
      </c>
      <c r="X316" s="45">
        <v>76</v>
      </c>
      <c r="Y316" s="45">
        <v>5</v>
      </c>
      <c r="Z316" s="92">
        <v>0.98</v>
      </c>
      <c r="AA316" s="35" t="s">
        <v>50</v>
      </c>
      <c r="AB316" s="41" t="s">
        <v>1126</v>
      </c>
    </row>
    <row r="317" customHeight="1" spans="1:28">
      <c r="A317" s="38" t="s">
        <v>350</v>
      </c>
      <c r="B317" s="84" t="s">
        <v>37</v>
      </c>
      <c r="C317" s="41" t="s">
        <v>38</v>
      </c>
      <c r="D317" s="41" t="s">
        <v>1190</v>
      </c>
      <c r="E317" s="41" t="s">
        <v>40</v>
      </c>
      <c r="F317" s="38" t="s">
        <v>41</v>
      </c>
      <c r="G317" s="34" t="s">
        <v>42</v>
      </c>
      <c r="H317" s="34" t="s">
        <v>941</v>
      </c>
      <c r="I317" s="41" t="s">
        <v>1191</v>
      </c>
      <c r="J317" s="41" t="s">
        <v>44</v>
      </c>
      <c r="K317" s="35" t="s">
        <v>45</v>
      </c>
      <c r="L317" s="35" t="s">
        <v>46</v>
      </c>
      <c r="M317" s="65" t="s">
        <v>114</v>
      </c>
      <c r="N317" s="35" t="s">
        <v>45</v>
      </c>
      <c r="O317" s="46">
        <v>18.5</v>
      </c>
      <c r="P317" s="46">
        <v>18.5</v>
      </c>
      <c r="Q317" s="90">
        <v>0</v>
      </c>
      <c r="R317" s="90">
        <v>0</v>
      </c>
      <c r="S317" s="90">
        <v>0</v>
      </c>
      <c r="T317" s="41" t="s">
        <v>1192</v>
      </c>
      <c r="U317" s="41" t="s">
        <v>1193</v>
      </c>
      <c r="V317" s="45">
        <v>1</v>
      </c>
      <c r="W317" s="111">
        <v>31</v>
      </c>
      <c r="X317" s="111">
        <v>187</v>
      </c>
      <c r="Y317" s="111">
        <v>28</v>
      </c>
      <c r="Z317" s="92">
        <v>0.98</v>
      </c>
      <c r="AA317" s="35" t="s">
        <v>50</v>
      </c>
      <c r="AB317" s="41" t="s">
        <v>1194</v>
      </c>
    </row>
    <row r="318" customHeight="1" spans="1:28">
      <c r="A318" s="38" t="s">
        <v>354</v>
      </c>
      <c r="B318" s="41" t="s">
        <v>182</v>
      </c>
      <c r="C318" s="41" t="s">
        <v>38</v>
      </c>
      <c r="D318" s="41" t="s">
        <v>1195</v>
      </c>
      <c r="E318" s="41" t="s">
        <v>40</v>
      </c>
      <c r="F318" s="38" t="s">
        <v>41</v>
      </c>
      <c r="G318" s="34" t="s">
        <v>42</v>
      </c>
      <c r="H318" s="34" t="s">
        <v>941</v>
      </c>
      <c r="I318" s="41" t="s">
        <v>1196</v>
      </c>
      <c r="J318" s="41" t="s">
        <v>44</v>
      </c>
      <c r="K318" s="65" t="s">
        <v>184</v>
      </c>
      <c r="L318" s="65" t="s">
        <v>462</v>
      </c>
      <c r="M318" s="65" t="s">
        <v>474</v>
      </c>
      <c r="N318" s="41" t="s">
        <v>187</v>
      </c>
      <c r="O318" s="46">
        <v>60</v>
      </c>
      <c r="P318" s="46">
        <v>60</v>
      </c>
      <c r="Q318" s="90">
        <v>0</v>
      </c>
      <c r="R318" s="90">
        <v>0</v>
      </c>
      <c r="S318" s="90">
        <v>0</v>
      </c>
      <c r="T318" s="41" t="s">
        <v>1197</v>
      </c>
      <c r="U318" s="41" t="s">
        <v>1198</v>
      </c>
      <c r="V318" s="45">
        <v>1</v>
      </c>
      <c r="W318" s="111">
        <v>86</v>
      </c>
      <c r="X318" s="111">
        <v>372</v>
      </c>
      <c r="Y318" s="111">
        <v>27</v>
      </c>
      <c r="Z318" s="92">
        <v>0.98</v>
      </c>
      <c r="AA318" s="35" t="s">
        <v>50</v>
      </c>
      <c r="AB318" s="41" t="s">
        <v>1194</v>
      </c>
    </row>
    <row r="319" customHeight="1" spans="1:28">
      <c r="A319" s="38" t="s">
        <v>358</v>
      </c>
      <c r="B319" s="84" t="s">
        <v>37</v>
      </c>
      <c r="C319" s="41" t="s">
        <v>38</v>
      </c>
      <c r="D319" s="41" t="s">
        <v>1199</v>
      </c>
      <c r="E319" s="41" t="s">
        <v>40</v>
      </c>
      <c r="F319" s="38" t="s">
        <v>41</v>
      </c>
      <c r="G319" s="34" t="s">
        <v>42</v>
      </c>
      <c r="H319" s="34" t="s">
        <v>941</v>
      </c>
      <c r="I319" s="41" t="s">
        <v>1196</v>
      </c>
      <c r="J319" s="41" t="s">
        <v>44</v>
      </c>
      <c r="K319" s="35" t="s">
        <v>45</v>
      </c>
      <c r="L319" s="35" t="s">
        <v>46</v>
      </c>
      <c r="M319" s="65" t="s">
        <v>114</v>
      </c>
      <c r="N319" s="35" t="s">
        <v>45</v>
      </c>
      <c r="O319" s="46">
        <v>34.5</v>
      </c>
      <c r="P319" s="46">
        <v>34.5</v>
      </c>
      <c r="Q319" s="110">
        <v>0</v>
      </c>
      <c r="R319" s="110">
        <v>0</v>
      </c>
      <c r="S319" s="110">
        <v>0</v>
      </c>
      <c r="T319" s="41" t="s">
        <v>1200</v>
      </c>
      <c r="U319" s="41" t="s">
        <v>1201</v>
      </c>
      <c r="V319" s="45">
        <v>1</v>
      </c>
      <c r="W319" s="111">
        <v>103</v>
      </c>
      <c r="X319" s="111">
        <v>395</v>
      </c>
      <c r="Y319" s="111">
        <v>25</v>
      </c>
      <c r="Z319" s="92">
        <v>0.98</v>
      </c>
      <c r="AA319" s="35" t="s">
        <v>50</v>
      </c>
      <c r="AB319" s="41" t="s">
        <v>1194</v>
      </c>
    </row>
    <row r="320" customHeight="1" spans="1:28">
      <c r="A320" s="38" t="s">
        <v>362</v>
      </c>
      <c r="B320" s="84" t="s">
        <v>37</v>
      </c>
      <c r="C320" s="41" t="s">
        <v>38</v>
      </c>
      <c r="D320" s="41" t="s">
        <v>1202</v>
      </c>
      <c r="E320" s="41" t="s">
        <v>40</v>
      </c>
      <c r="F320" s="38" t="s">
        <v>41</v>
      </c>
      <c r="G320" s="34" t="s">
        <v>42</v>
      </c>
      <c r="H320" s="34" t="s">
        <v>941</v>
      </c>
      <c r="I320" s="41" t="s">
        <v>1203</v>
      </c>
      <c r="J320" s="41" t="s">
        <v>44</v>
      </c>
      <c r="K320" s="35" t="s">
        <v>45</v>
      </c>
      <c r="L320" s="35" t="s">
        <v>46</v>
      </c>
      <c r="M320" s="65" t="s">
        <v>114</v>
      </c>
      <c r="N320" s="35" t="s">
        <v>45</v>
      </c>
      <c r="O320" s="46">
        <v>15</v>
      </c>
      <c r="P320" s="46">
        <v>15</v>
      </c>
      <c r="Q320" s="90">
        <v>0</v>
      </c>
      <c r="R320" s="90">
        <v>0</v>
      </c>
      <c r="S320" s="90">
        <v>0</v>
      </c>
      <c r="T320" s="41" t="s">
        <v>1204</v>
      </c>
      <c r="U320" s="41" t="s">
        <v>1205</v>
      </c>
      <c r="V320" s="45">
        <v>1</v>
      </c>
      <c r="W320" s="111">
        <v>102</v>
      </c>
      <c r="X320" s="111">
        <v>408</v>
      </c>
      <c r="Y320" s="111">
        <v>51</v>
      </c>
      <c r="Z320" s="92">
        <v>0.98</v>
      </c>
      <c r="AA320" s="35" t="s">
        <v>50</v>
      </c>
      <c r="AB320" s="41" t="s">
        <v>1194</v>
      </c>
    </row>
    <row r="321" customHeight="1" spans="1:28">
      <c r="A321" s="38" t="s">
        <v>366</v>
      </c>
      <c r="B321" s="84" t="s">
        <v>37</v>
      </c>
      <c r="C321" s="41" t="s">
        <v>38</v>
      </c>
      <c r="D321" s="41" t="s">
        <v>1206</v>
      </c>
      <c r="E321" s="41" t="s">
        <v>40</v>
      </c>
      <c r="F321" s="38" t="s">
        <v>41</v>
      </c>
      <c r="G321" s="34" t="s">
        <v>42</v>
      </c>
      <c r="H321" s="34" t="s">
        <v>941</v>
      </c>
      <c r="I321" s="41" t="s">
        <v>1207</v>
      </c>
      <c r="J321" s="41" t="s">
        <v>44</v>
      </c>
      <c r="K321" s="35" t="s">
        <v>45</v>
      </c>
      <c r="L321" s="35" t="s">
        <v>46</v>
      </c>
      <c r="M321" s="65" t="s">
        <v>114</v>
      </c>
      <c r="N321" s="35" t="s">
        <v>45</v>
      </c>
      <c r="O321" s="46">
        <v>8.5</v>
      </c>
      <c r="P321" s="46">
        <v>8.5</v>
      </c>
      <c r="Q321" s="90">
        <v>0</v>
      </c>
      <c r="R321" s="90">
        <v>0</v>
      </c>
      <c r="S321" s="90">
        <v>0</v>
      </c>
      <c r="T321" s="41" t="s">
        <v>1208</v>
      </c>
      <c r="U321" s="41" t="s">
        <v>1209</v>
      </c>
      <c r="V321" s="45">
        <v>1</v>
      </c>
      <c r="W321" s="111">
        <v>46</v>
      </c>
      <c r="X321" s="111">
        <v>184</v>
      </c>
      <c r="Y321" s="111">
        <v>18</v>
      </c>
      <c r="Z321" s="92">
        <v>0.98</v>
      </c>
      <c r="AA321" s="35" t="s">
        <v>50</v>
      </c>
      <c r="AB321" s="41" t="s">
        <v>1194</v>
      </c>
    </row>
    <row r="322" customHeight="1" spans="1:28">
      <c r="A322" s="38" t="s">
        <v>370</v>
      </c>
      <c r="B322" s="84" t="s">
        <v>37</v>
      </c>
      <c r="C322" s="41" t="s">
        <v>38</v>
      </c>
      <c r="D322" s="41" t="s">
        <v>1210</v>
      </c>
      <c r="E322" s="41" t="s">
        <v>40</v>
      </c>
      <c r="F322" s="38" t="s">
        <v>41</v>
      </c>
      <c r="G322" s="34" t="s">
        <v>42</v>
      </c>
      <c r="H322" s="34" t="s">
        <v>941</v>
      </c>
      <c r="I322" s="41" t="s">
        <v>1211</v>
      </c>
      <c r="J322" s="41" t="s">
        <v>44</v>
      </c>
      <c r="K322" s="35" t="s">
        <v>45</v>
      </c>
      <c r="L322" s="35" t="s">
        <v>46</v>
      </c>
      <c r="M322" s="65" t="s">
        <v>114</v>
      </c>
      <c r="N322" s="35" t="s">
        <v>45</v>
      </c>
      <c r="O322" s="46">
        <v>4</v>
      </c>
      <c r="P322" s="46">
        <v>4</v>
      </c>
      <c r="Q322" s="90">
        <v>0</v>
      </c>
      <c r="R322" s="90">
        <v>0</v>
      </c>
      <c r="S322" s="90">
        <v>0</v>
      </c>
      <c r="T322" s="41" t="s">
        <v>1212</v>
      </c>
      <c r="U322" s="41" t="s">
        <v>1213</v>
      </c>
      <c r="V322" s="45">
        <v>1</v>
      </c>
      <c r="W322" s="111">
        <v>25</v>
      </c>
      <c r="X322" s="111">
        <v>105</v>
      </c>
      <c r="Y322" s="111">
        <v>9</v>
      </c>
      <c r="Z322" s="92">
        <v>0.98</v>
      </c>
      <c r="AA322" s="35" t="s">
        <v>50</v>
      </c>
      <c r="AB322" s="41" t="s">
        <v>1194</v>
      </c>
    </row>
    <row r="323" customHeight="1" spans="1:28">
      <c r="A323" s="38" t="s">
        <v>375</v>
      </c>
      <c r="B323" s="84" t="s">
        <v>37</v>
      </c>
      <c r="C323" s="41" t="s">
        <v>38</v>
      </c>
      <c r="D323" s="41" t="s">
        <v>1214</v>
      </c>
      <c r="E323" s="41" t="s">
        <v>40</v>
      </c>
      <c r="F323" s="38" t="s">
        <v>41</v>
      </c>
      <c r="G323" s="34" t="s">
        <v>42</v>
      </c>
      <c r="H323" s="34" t="s">
        <v>941</v>
      </c>
      <c r="I323" s="41" t="s">
        <v>1215</v>
      </c>
      <c r="J323" s="41" t="s">
        <v>44</v>
      </c>
      <c r="K323" s="35" t="s">
        <v>45</v>
      </c>
      <c r="L323" s="35" t="s">
        <v>46</v>
      </c>
      <c r="M323" s="65" t="s">
        <v>114</v>
      </c>
      <c r="N323" s="35" t="s">
        <v>45</v>
      </c>
      <c r="O323" s="46">
        <v>5</v>
      </c>
      <c r="P323" s="46">
        <v>5</v>
      </c>
      <c r="Q323" s="90">
        <v>0</v>
      </c>
      <c r="R323" s="90">
        <v>0</v>
      </c>
      <c r="S323" s="90">
        <v>0</v>
      </c>
      <c r="T323" s="41" t="s">
        <v>1216</v>
      </c>
      <c r="U323" s="41" t="s">
        <v>1217</v>
      </c>
      <c r="V323" s="45">
        <v>1</v>
      </c>
      <c r="W323" s="111">
        <v>33</v>
      </c>
      <c r="X323" s="111">
        <v>145</v>
      </c>
      <c r="Y323" s="111">
        <v>11</v>
      </c>
      <c r="Z323" s="92">
        <v>0.98</v>
      </c>
      <c r="AA323" s="35" t="s">
        <v>50</v>
      </c>
      <c r="AB323" s="41" t="s">
        <v>1194</v>
      </c>
    </row>
    <row r="324" customHeight="1" spans="1:28">
      <c r="A324" s="38" t="s">
        <v>379</v>
      </c>
      <c r="B324" s="84" t="s">
        <v>37</v>
      </c>
      <c r="C324" s="41" t="s">
        <v>38</v>
      </c>
      <c r="D324" s="41" t="s">
        <v>1218</v>
      </c>
      <c r="E324" s="41" t="s">
        <v>40</v>
      </c>
      <c r="F324" s="38" t="s">
        <v>41</v>
      </c>
      <c r="G324" s="34" t="s">
        <v>42</v>
      </c>
      <c r="H324" s="34" t="s">
        <v>941</v>
      </c>
      <c r="I324" s="41" t="s">
        <v>1219</v>
      </c>
      <c r="J324" s="41" t="s">
        <v>44</v>
      </c>
      <c r="K324" s="35" t="s">
        <v>45</v>
      </c>
      <c r="L324" s="35" t="s">
        <v>46</v>
      </c>
      <c r="M324" s="65" t="s">
        <v>114</v>
      </c>
      <c r="N324" s="35" t="s">
        <v>45</v>
      </c>
      <c r="O324" s="46">
        <v>3.5</v>
      </c>
      <c r="P324" s="46">
        <v>3.5</v>
      </c>
      <c r="Q324" s="90">
        <v>0</v>
      </c>
      <c r="R324" s="90">
        <v>0</v>
      </c>
      <c r="S324" s="90">
        <v>0</v>
      </c>
      <c r="T324" s="41" t="s">
        <v>1220</v>
      </c>
      <c r="U324" s="41" t="s">
        <v>1221</v>
      </c>
      <c r="V324" s="45">
        <v>1</v>
      </c>
      <c r="W324" s="111">
        <v>30</v>
      </c>
      <c r="X324" s="111">
        <v>145</v>
      </c>
      <c r="Y324" s="111">
        <v>6</v>
      </c>
      <c r="Z324" s="92">
        <v>0.98</v>
      </c>
      <c r="AA324" s="35" t="s">
        <v>50</v>
      </c>
      <c r="AB324" s="41" t="s">
        <v>1194</v>
      </c>
    </row>
    <row r="325" customHeight="1" spans="1:28">
      <c r="A325" s="38" t="s">
        <v>384</v>
      </c>
      <c r="B325" s="84" t="s">
        <v>37</v>
      </c>
      <c r="C325" s="41" t="s">
        <v>38</v>
      </c>
      <c r="D325" s="41" t="s">
        <v>1222</v>
      </c>
      <c r="E325" s="41" t="s">
        <v>40</v>
      </c>
      <c r="F325" s="38" t="s">
        <v>41</v>
      </c>
      <c r="G325" s="34" t="s">
        <v>42</v>
      </c>
      <c r="H325" s="34" t="s">
        <v>941</v>
      </c>
      <c r="I325" s="41" t="s">
        <v>1223</v>
      </c>
      <c r="J325" s="41" t="s">
        <v>44</v>
      </c>
      <c r="K325" s="35" t="s">
        <v>45</v>
      </c>
      <c r="L325" s="35" t="s">
        <v>46</v>
      </c>
      <c r="M325" s="65" t="s">
        <v>114</v>
      </c>
      <c r="N325" s="35" t="s">
        <v>45</v>
      </c>
      <c r="O325" s="46">
        <v>13.5</v>
      </c>
      <c r="P325" s="46">
        <v>13.5</v>
      </c>
      <c r="Q325" s="90">
        <v>0</v>
      </c>
      <c r="R325" s="90">
        <v>0</v>
      </c>
      <c r="S325" s="90">
        <v>0</v>
      </c>
      <c r="T325" s="41" t="s">
        <v>1224</v>
      </c>
      <c r="U325" s="41" t="s">
        <v>1225</v>
      </c>
      <c r="V325" s="45">
        <v>1</v>
      </c>
      <c r="W325" s="111">
        <v>87</v>
      </c>
      <c r="X325" s="111">
        <v>348</v>
      </c>
      <c r="Y325" s="111">
        <v>50</v>
      </c>
      <c r="Z325" s="92">
        <v>0.98</v>
      </c>
      <c r="AA325" s="35" t="s">
        <v>50</v>
      </c>
      <c r="AB325" s="41" t="s">
        <v>1194</v>
      </c>
    </row>
    <row r="326" ht="103" customHeight="1" spans="1:28">
      <c r="A326" s="38" t="s">
        <v>389</v>
      </c>
      <c r="B326" s="84" t="s">
        <v>37</v>
      </c>
      <c r="C326" s="41" t="s">
        <v>38</v>
      </c>
      <c r="D326" s="41" t="s">
        <v>1226</v>
      </c>
      <c r="E326" s="34" t="s">
        <v>40</v>
      </c>
      <c r="F326" s="38" t="s">
        <v>41</v>
      </c>
      <c r="G326" s="34" t="s">
        <v>42</v>
      </c>
      <c r="H326" s="34" t="s">
        <v>941</v>
      </c>
      <c r="I326" s="41" t="s">
        <v>1223</v>
      </c>
      <c r="J326" s="41" t="s">
        <v>44</v>
      </c>
      <c r="K326" s="35" t="s">
        <v>45</v>
      </c>
      <c r="L326" s="35" t="s">
        <v>46</v>
      </c>
      <c r="M326" s="65" t="s">
        <v>114</v>
      </c>
      <c r="N326" s="35" t="s">
        <v>45</v>
      </c>
      <c r="O326" s="46">
        <v>7.3</v>
      </c>
      <c r="P326" s="46">
        <v>7.3</v>
      </c>
      <c r="Q326" s="90">
        <v>0</v>
      </c>
      <c r="R326" s="90">
        <v>0</v>
      </c>
      <c r="S326" s="90">
        <v>0</v>
      </c>
      <c r="T326" s="41" t="s">
        <v>1227</v>
      </c>
      <c r="U326" s="41" t="s">
        <v>1079</v>
      </c>
      <c r="V326" s="41">
        <v>1</v>
      </c>
      <c r="W326" s="41">
        <v>42</v>
      </c>
      <c r="X326" s="41">
        <v>189</v>
      </c>
      <c r="Y326" s="41">
        <v>13</v>
      </c>
      <c r="Z326" s="92">
        <v>0.98</v>
      </c>
      <c r="AA326" s="35" t="s">
        <v>50</v>
      </c>
      <c r="AB326" s="41" t="s">
        <v>1194</v>
      </c>
    </row>
    <row r="327" ht="87" customHeight="1" spans="1:28">
      <c r="A327" s="38" t="s">
        <v>392</v>
      </c>
      <c r="B327" s="84" t="s">
        <v>37</v>
      </c>
      <c r="C327" s="41" t="s">
        <v>38</v>
      </c>
      <c r="D327" s="41" t="s">
        <v>1228</v>
      </c>
      <c r="E327" s="41" t="s">
        <v>40</v>
      </c>
      <c r="F327" s="38" t="s">
        <v>41</v>
      </c>
      <c r="G327" s="34" t="s">
        <v>42</v>
      </c>
      <c r="H327" s="34" t="s">
        <v>941</v>
      </c>
      <c r="I327" s="41" t="s">
        <v>1229</v>
      </c>
      <c r="J327" s="41" t="s">
        <v>44</v>
      </c>
      <c r="K327" s="35" t="s">
        <v>45</v>
      </c>
      <c r="L327" s="35" t="s">
        <v>46</v>
      </c>
      <c r="M327" s="65" t="s">
        <v>114</v>
      </c>
      <c r="N327" s="35" t="s">
        <v>45</v>
      </c>
      <c r="O327" s="46">
        <v>14</v>
      </c>
      <c r="P327" s="46">
        <v>14</v>
      </c>
      <c r="Q327" s="90">
        <v>0</v>
      </c>
      <c r="R327" s="90">
        <v>0</v>
      </c>
      <c r="S327" s="90">
        <v>0</v>
      </c>
      <c r="T327" s="41" t="s">
        <v>1230</v>
      </c>
      <c r="U327" s="41" t="s">
        <v>1231</v>
      </c>
      <c r="V327" s="45">
        <v>1</v>
      </c>
      <c r="W327" s="111">
        <v>32</v>
      </c>
      <c r="X327" s="111">
        <v>108</v>
      </c>
      <c r="Y327" s="111">
        <v>23</v>
      </c>
      <c r="Z327" s="92">
        <v>0.98</v>
      </c>
      <c r="AA327" s="35" t="s">
        <v>50</v>
      </c>
      <c r="AB327" s="41" t="s">
        <v>1194</v>
      </c>
    </row>
    <row r="328" customHeight="1" spans="1:28">
      <c r="A328" s="38" t="s">
        <v>395</v>
      </c>
      <c r="B328" s="84" t="s">
        <v>37</v>
      </c>
      <c r="C328" s="41" t="s">
        <v>38</v>
      </c>
      <c r="D328" s="41" t="s">
        <v>1232</v>
      </c>
      <c r="E328" s="41" t="s">
        <v>40</v>
      </c>
      <c r="F328" s="38" t="s">
        <v>41</v>
      </c>
      <c r="G328" s="34" t="s">
        <v>42</v>
      </c>
      <c r="H328" s="34" t="s">
        <v>941</v>
      </c>
      <c r="I328" s="41" t="s">
        <v>1233</v>
      </c>
      <c r="J328" s="41" t="s">
        <v>44</v>
      </c>
      <c r="K328" s="35" t="s">
        <v>45</v>
      </c>
      <c r="L328" s="35" t="s">
        <v>46</v>
      </c>
      <c r="M328" s="65" t="s">
        <v>114</v>
      </c>
      <c r="N328" s="35" t="s">
        <v>45</v>
      </c>
      <c r="O328" s="46">
        <v>26</v>
      </c>
      <c r="P328" s="46">
        <v>26</v>
      </c>
      <c r="Q328" s="90">
        <v>0</v>
      </c>
      <c r="R328" s="90">
        <v>0</v>
      </c>
      <c r="S328" s="90">
        <v>0</v>
      </c>
      <c r="T328" s="41" t="s">
        <v>1234</v>
      </c>
      <c r="U328" s="41" t="s">
        <v>1235</v>
      </c>
      <c r="V328" s="45">
        <v>1</v>
      </c>
      <c r="W328" s="111">
        <v>85</v>
      </c>
      <c r="X328" s="111">
        <v>365</v>
      </c>
      <c r="Y328" s="111">
        <v>62</v>
      </c>
      <c r="Z328" s="92">
        <v>0.98</v>
      </c>
      <c r="AA328" s="35" t="s">
        <v>50</v>
      </c>
      <c r="AB328" s="41" t="s">
        <v>1194</v>
      </c>
    </row>
    <row r="329" customHeight="1" spans="1:28">
      <c r="A329" s="38" t="s">
        <v>401</v>
      </c>
      <c r="B329" s="84" t="s">
        <v>37</v>
      </c>
      <c r="C329" s="41" t="s">
        <v>38</v>
      </c>
      <c r="D329" s="41" t="s">
        <v>1236</v>
      </c>
      <c r="E329" s="41" t="s">
        <v>40</v>
      </c>
      <c r="F329" s="38" t="s">
        <v>41</v>
      </c>
      <c r="G329" s="34" t="s">
        <v>42</v>
      </c>
      <c r="H329" s="34" t="s">
        <v>941</v>
      </c>
      <c r="I329" s="41" t="s">
        <v>1223</v>
      </c>
      <c r="J329" s="41" t="s">
        <v>44</v>
      </c>
      <c r="K329" s="35" t="s">
        <v>45</v>
      </c>
      <c r="L329" s="35" t="s">
        <v>46</v>
      </c>
      <c r="M329" s="65" t="s">
        <v>114</v>
      </c>
      <c r="N329" s="35" t="s">
        <v>45</v>
      </c>
      <c r="O329" s="46">
        <v>5.5</v>
      </c>
      <c r="P329" s="46">
        <v>5.5</v>
      </c>
      <c r="Q329" s="90">
        <v>0</v>
      </c>
      <c r="R329" s="90">
        <v>0</v>
      </c>
      <c r="S329" s="90">
        <v>0</v>
      </c>
      <c r="T329" s="41" t="s">
        <v>1237</v>
      </c>
      <c r="U329" s="41" t="s">
        <v>1238</v>
      </c>
      <c r="V329" s="45">
        <v>1</v>
      </c>
      <c r="W329" s="111">
        <v>45</v>
      </c>
      <c r="X329" s="111">
        <v>157</v>
      </c>
      <c r="Y329" s="111">
        <v>21</v>
      </c>
      <c r="Z329" s="92">
        <v>0.98</v>
      </c>
      <c r="AA329" s="35" t="s">
        <v>50</v>
      </c>
      <c r="AB329" s="41" t="s">
        <v>1194</v>
      </c>
    </row>
    <row r="330" customHeight="1" spans="1:28">
      <c r="A330" s="38" t="s">
        <v>408</v>
      </c>
      <c r="B330" s="84" t="s">
        <v>37</v>
      </c>
      <c r="C330" s="41" t="s">
        <v>38</v>
      </c>
      <c r="D330" s="41" t="s">
        <v>1239</v>
      </c>
      <c r="E330" s="41" t="s">
        <v>40</v>
      </c>
      <c r="F330" s="38" t="s">
        <v>41</v>
      </c>
      <c r="G330" s="34" t="s">
        <v>42</v>
      </c>
      <c r="H330" s="34" t="s">
        <v>941</v>
      </c>
      <c r="I330" s="41" t="s">
        <v>1223</v>
      </c>
      <c r="J330" s="41" t="s">
        <v>44</v>
      </c>
      <c r="K330" s="35" t="s">
        <v>45</v>
      </c>
      <c r="L330" s="35" t="s">
        <v>46</v>
      </c>
      <c r="M330" s="65" t="s">
        <v>114</v>
      </c>
      <c r="N330" s="35" t="s">
        <v>45</v>
      </c>
      <c r="O330" s="46">
        <v>23</v>
      </c>
      <c r="P330" s="46">
        <v>23</v>
      </c>
      <c r="Q330" s="90">
        <v>0</v>
      </c>
      <c r="R330" s="90">
        <v>0</v>
      </c>
      <c r="S330" s="90">
        <v>0</v>
      </c>
      <c r="T330" s="41" t="s">
        <v>1240</v>
      </c>
      <c r="U330" s="41" t="s">
        <v>1241</v>
      </c>
      <c r="V330" s="45">
        <v>1</v>
      </c>
      <c r="W330" s="111">
        <v>39</v>
      </c>
      <c r="X330" s="111">
        <v>139</v>
      </c>
      <c r="Y330" s="111">
        <v>28</v>
      </c>
      <c r="Z330" s="92">
        <v>0.98</v>
      </c>
      <c r="AA330" s="35" t="s">
        <v>50</v>
      </c>
      <c r="AB330" s="41" t="s">
        <v>1194</v>
      </c>
    </row>
    <row r="331" customHeight="1" spans="1:28">
      <c r="A331" s="38" t="s">
        <v>412</v>
      </c>
      <c r="B331" s="84" t="s">
        <v>37</v>
      </c>
      <c r="C331" s="41" t="s">
        <v>38</v>
      </c>
      <c r="D331" s="41" t="s">
        <v>1242</v>
      </c>
      <c r="E331" s="41" t="s">
        <v>40</v>
      </c>
      <c r="F331" s="38" t="s">
        <v>41</v>
      </c>
      <c r="G331" s="34" t="s">
        <v>42</v>
      </c>
      <c r="H331" s="34" t="s">
        <v>941</v>
      </c>
      <c r="I331" s="41" t="s">
        <v>1243</v>
      </c>
      <c r="J331" s="41" t="s">
        <v>44</v>
      </c>
      <c r="K331" s="35" t="s">
        <v>45</v>
      </c>
      <c r="L331" s="35" t="s">
        <v>46</v>
      </c>
      <c r="M331" s="65" t="s">
        <v>114</v>
      </c>
      <c r="N331" s="35" t="s">
        <v>45</v>
      </c>
      <c r="O331" s="46">
        <v>11.6</v>
      </c>
      <c r="P331" s="46">
        <v>11.6</v>
      </c>
      <c r="Q331" s="90">
        <v>0</v>
      </c>
      <c r="R331" s="90">
        <v>0</v>
      </c>
      <c r="S331" s="90">
        <v>0</v>
      </c>
      <c r="T331" s="41" t="s">
        <v>1244</v>
      </c>
      <c r="U331" s="41" t="s">
        <v>1245</v>
      </c>
      <c r="V331" s="45">
        <v>1</v>
      </c>
      <c r="W331" s="111">
        <v>42</v>
      </c>
      <c r="X331" s="111">
        <v>138</v>
      </c>
      <c r="Y331" s="111">
        <v>26</v>
      </c>
      <c r="Z331" s="92">
        <v>0.98</v>
      </c>
      <c r="AA331" s="35" t="s">
        <v>50</v>
      </c>
      <c r="AB331" s="41" t="s">
        <v>1194</v>
      </c>
    </row>
    <row r="332" customHeight="1" spans="1:28">
      <c r="A332" s="38" t="s">
        <v>418</v>
      </c>
      <c r="B332" s="84" t="s">
        <v>37</v>
      </c>
      <c r="C332" s="41" t="s">
        <v>38</v>
      </c>
      <c r="D332" s="41" t="s">
        <v>1246</v>
      </c>
      <c r="E332" s="41" t="s">
        <v>40</v>
      </c>
      <c r="F332" s="38" t="s">
        <v>41</v>
      </c>
      <c r="G332" s="34" t="s">
        <v>42</v>
      </c>
      <c r="H332" s="34" t="s">
        <v>941</v>
      </c>
      <c r="I332" s="41" t="s">
        <v>1247</v>
      </c>
      <c r="J332" s="41" t="s">
        <v>44</v>
      </c>
      <c r="K332" s="35" t="s">
        <v>45</v>
      </c>
      <c r="L332" s="35" t="s">
        <v>46</v>
      </c>
      <c r="M332" s="65" t="s">
        <v>114</v>
      </c>
      <c r="N332" s="35" t="s">
        <v>45</v>
      </c>
      <c r="O332" s="46">
        <v>4.9</v>
      </c>
      <c r="P332" s="46">
        <v>4.9</v>
      </c>
      <c r="Q332" s="90">
        <v>0</v>
      </c>
      <c r="R332" s="90">
        <v>0</v>
      </c>
      <c r="S332" s="90">
        <v>0</v>
      </c>
      <c r="T332" s="41" t="s">
        <v>1248</v>
      </c>
      <c r="U332" s="41" t="s">
        <v>1249</v>
      </c>
      <c r="V332" s="45">
        <v>1</v>
      </c>
      <c r="W332" s="111">
        <v>31</v>
      </c>
      <c r="X332" s="111">
        <v>187</v>
      </c>
      <c r="Y332" s="111">
        <v>35</v>
      </c>
      <c r="Z332" s="92">
        <v>0.98</v>
      </c>
      <c r="AA332" s="35" t="s">
        <v>50</v>
      </c>
      <c r="AB332" s="41" t="s">
        <v>1194</v>
      </c>
    </row>
    <row r="333" customHeight="1" spans="1:28">
      <c r="A333" s="38" t="s">
        <v>422</v>
      </c>
      <c r="B333" s="84" t="s">
        <v>37</v>
      </c>
      <c r="C333" s="41" t="s">
        <v>38</v>
      </c>
      <c r="D333" s="41" t="s">
        <v>1250</v>
      </c>
      <c r="E333" s="41" t="s">
        <v>40</v>
      </c>
      <c r="F333" s="38" t="s">
        <v>41</v>
      </c>
      <c r="G333" s="34" t="s">
        <v>42</v>
      </c>
      <c r="H333" s="34" t="s">
        <v>941</v>
      </c>
      <c r="I333" s="41" t="s">
        <v>1196</v>
      </c>
      <c r="J333" s="41" t="s">
        <v>44</v>
      </c>
      <c r="K333" s="35" t="s">
        <v>45</v>
      </c>
      <c r="L333" s="35" t="s">
        <v>46</v>
      </c>
      <c r="M333" s="65" t="s">
        <v>114</v>
      </c>
      <c r="N333" s="35" t="s">
        <v>45</v>
      </c>
      <c r="O333" s="46">
        <v>30</v>
      </c>
      <c r="P333" s="46">
        <v>30</v>
      </c>
      <c r="Q333" s="90">
        <v>0</v>
      </c>
      <c r="R333" s="90">
        <v>0</v>
      </c>
      <c r="S333" s="90">
        <v>0</v>
      </c>
      <c r="T333" s="41" t="s">
        <v>1251</v>
      </c>
      <c r="U333" s="41" t="s">
        <v>1252</v>
      </c>
      <c r="V333" s="45">
        <v>1</v>
      </c>
      <c r="W333" s="111">
        <v>68</v>
      </c>
      <c r="X333" s="111">
        <v>278</v>
      </c>
      <c r="Y333" s="111">
        <v>88</v>
      </c>
      <c r="Z333" s="92">
        <v>0.98</v>
      </c>
      <c r="AA333" s="35" t="s">
        <v>50</v>
      </c>
      <c r="AB333" s="41" t="s">
        <v>1194</v>
      </c>
    </row>
    <row r="334" customHeight="1" spans="1:28">
      <c r="A334" s="38" t="s">
        <v>426</v>
      </c>
      <c r="B334" s="84" t="s">
        <v>37</v>
      </c>
      <c r="C334" s="41" t="s">
        <v>38</v>
      </c>
      <c r="D334" s="41" t="s">
        <v>1253</v>
      </c>
      <c r="E334" s="41" t="s">
        <v>40</v>
      </c>
      <c r="F334" s="38" t="s">
        <v>41</v>
      </c>
      <c r="G334" s="34" t="s">
        <v>42</v>
      </c>
      <c r="H334" s="34" t="s">
        <v>941</v>
      </c>
      <c r="I334" s="41" t="s">
        <v>1254</v>
      </c>
      <c r="J334" s="41" t="s">
        <v>44</v>
      </c>
      <c r="K334" s="35" t="s">
        <v>45</v>
      </c>
      <c r="L334" s="35" t="s">
        <v>46</v>
      </c>
      <c r="M334" s="65" t="s">
        <v>114</v>
      </c>
      <c r="N334" s="35" t="s">
        <v>45</v>
      </c>
      <c r="O334" s="46">
        <v>28</v>
      </c>
      <c r="P334" s="46">
        <v>28</v>
      </c>
      <c r="Q334" s="90">
        <v>0</v>
      </c>
      <c r="R334" s="90">
        <v>0</v>
      </c>
      <c r="S334" s="90">
        <v>0</v>
      </c>
      <c r="T334" s="41" t="s">
        <v>1255</v>
      </c>
      <c r="U334" s="41" t="s">
        <v>1256</v>
      </c>
      <c r="V334" s="45">
        <v>1</v>
      </c>
      <c r="W334" s="111">
        <v>33</v>
      </c>
      <c r="X334" s="111">
        <v>132</v>
      </c>
      <c r="Y334" s="111">
        <v>39</v>
      </c>
      <c r="Z334" s="92">
        <v>0.98</v>
      </c>
      <c r="AA334" s="35" t="s">
        <v>50</v>
      </c>
      <c r="AB334" s="41" t="s">
        <v>1194</v>
      </c>
    </row>
    <row r="335" ht="81" customHeight="1" spans="1:28">
      <c r="A335" s="38" t="s">
        <v>430</v>
      </c>
      <c r="B335" s="84" t="s">
        <v>37</v>
      </c>
      <c r="C335" s="41" t="s">
        <v>38</v>
      </c>
      <c r="D335" s="41" t="s">
        <v>1257</v>
      </c>
      <c r="E335" s="41" t="s">
        <v>40</v>
      </c>
      <c r="F335" s="38" t="s">
        <v>41</v>
      </c>
      <c r="G335" s="34" t="s">
        <v>42</v>
      </c>
      <c r="H335" s="34" t="s">
        <v>941</v>
      </c>
      <c r="I335" s="41" t="s">
        <v>1258</v>
      </c>
      <c r="J335" s="41" t="s">
        <v>44</v>
      </c>
      <c r="K335" s="35" t="s">
        <v>45</v>
      </c>
      <c r="L335" s="35" t="s">
        <v>46</v>
      </c>
      <c r="M335" s="65" t="s">
        <v>114</v>
      </c>
      <c r="N335" s="35" t="s">
        <v>45</v>
      </c>
      <c r="O335" s="46">
        <v>39</v>
      </c>
      <c r="P335" s="46">
        <v>39</v>
      </c>
      <c r="Q335" s="90">
        <v>0</v>
      </c>
      <c r="R335" s="90">
        <v>0</v>
      </c>
      <c r="S335" s="90">
        <v>0</v>
      </c>
      <c r="T335" s="41" t="s">
        <v>1259</v>
      </c>
      <c r="U335" s="41" t="s">
        <v>1260</v>
      </c>
      <c r="V335" s="45">
        <v>1</v>
      </c>
      <c r="W335" s="111">
        <v>60</v>
      </c>
      <c r="X335" s="111">
        <v>252</v>
      </c>
      <c r="Y335" s="111">
        <v>40</v>
      </c>
      <c r="Z335" s="92">
        <v>0.98</v>
      </c>
      <c r="AA335" s="35" t="s">
        <v>50</v>
      </c>
      <c r="AB335" s="41" t="s">
        <v>1194</v>
      </c>
    </row>
    <row r="336" customHeight="1" spans="1:28">
      <c r="A336" s="38" t="s">
        <v>436</v>
      </c>
      <c r="B336" s="84" t="s">
        <v>37</v>
      </c>
      <c r="C336" s="41" t="s">
        <v>38</v>
      </c>
      <c r="D336" s="41" t="s">
        <v>1261</v>
      </c>
      <c r="E336" s="41" t="s">
        <v>40</v>
      </c>
      <c r="F336" s="38" t="s">
        <v>41</v>
      </c>
      <c r="G336" s="34" t="s">
        <v>42</v>
      </c>
      <c r="H336" s="34" t="s">
        <v>941</v>
      </c>
      <c r="I336" s="41" t="s">
        <v>1247</v>
      </c>
      <c r="J336" s="41" t="s">
        <v>44</v>
      </c>
      <c r="K336" s="35" t="s">
        <v>45</v>
      </c>
      <c r="L336" s="35" t="s">
        <v>46</v>
      </c>
      <c r="M336" s="65" t="s">
        <v>114</v>
      </c>
      <c r="N336" s="35" t="s">
        <v>45</v>
      </c>
      <c r="O336" s="46">
        <v>4</v>
      </c>
      <c r="P336" s="46">
        <v>4</v>
      </c>
      <c r="Q336" s="90">
        <v>0</v>
      </c>
      <c r="R336" s="90">
        <v>0</v>
      </c>
      <c r="S336" s="90">
        <v>0</v>
      </c>
      <c r="T336" s="41" t="s">
        <v>1262</v>
      </c>
      <c r="U336" s="41" t="s">
        <v>1263</v>
      </c>
      <c r="V336" s="45">
        <v>1</v>
      </c>
      <c r="W336" s="111">
        <v>86</v>
      </c>
      <c r="X336" s="111">
        <v>316</v>
      </c>
      <c r="Y336" s="111">
        <v>50</v>
      </c>
      <c r="Z336" s="92">
        <v>0.98</v>
      </c>
      <c r="AA336" s="35" t="s">
        <v>50</v>
      </c>
      <c r="AB336" s="41" t="s">
        <v>1194</v>
      </c>
    </row>
    <row r="337" customHeight="1" spans="1:28">
      <c r="A337" s="38" t="s">
        <v>1264</v>
      </c>
      <c r="B337" s="84" t="s">
        <v>37</v>
      </c>
      <c r="C337" s="41" t="s">
        <v>38</v>
      </c>
      <c r="D337" s="41" t="s">
        <v>1265</v>
      </c>
      <c r="E337" s="41" t="s">
        <v>40</v>
      </c>
      <c r="F337" s="38" t="s">
        <v>41</v>
      </c>
      <c r="G337" s="34" t="s">
        <v>42</v>
      </c>
      <c r="H337" s="34" t="s">
        <v>941</v>
      </c>
      <c r="I337" s="41" t="s">
        <v>1266</v>
      </c>
      <c r="J337" s="41" t="s">
        <v>44</v>
      </c>
      <c r="K337" s="35" t="s">
        <v>45</v>
      </c>
      <c r="L337" s="35" t="s">
        <v>46</v>
      </c>
      <c r="M337" s="65" t="s">
        <v>970</v>
      </c>
      <c r="N337" s="35" t="s">
        <v>45</v>
      </c>
      <c r="O337" s="46">
        <v>42.5</v>
      </c>
      <c r="P337" s="46">
        <v>42.5</v>
      </c>
      <c r="Q337" s="90">
        <v>0</v>
      </c>
      <c r="R337" s="90">
        <v>0</v>
      </c>
      <c r="S337" s="90">
        <v>0</v>
      </c>
      <c r="T337" s="41" t="s">
        <v>1267</v>
      </c>
      <c r="U337" s="41" t="s">
        <v>1268</v>
      </c>
      <c r="V337" s="45">
        <v>1</v>
      </c>
      <c r="W337" s="111">
        <v>93</v>
      </c>
      <c r="X337" s="111">
        <v>329</v>
      </c>
      <c r="Y337" s="111">
        <v>54</v>
      </c>
      <c r="Z337" s="92">
        <v>0.98</v>
      </c>
      <c r="AA337" s="35" t="s">
        <v>50</v>
      </c>
      <c r="AB337" s="41" t="s">
        <v>1194</v>
      </c>
    </row>
    <row r="338" customHeight="1" spans="1:28">
      <c r="A338" s="38" t="s">
        <v>1269</v>
      </c>
      <c r="B338" s="84" t="s">
        <v>37</v>
      </c>
      <c r="C338" s="41" t="s">
        <v>38</v>
      </c>
      <c r="D338" s="41" t="s">
        <v>1270</v>
      </c>
      <c r="E338" s="41" t="s">
        <v>40</v>
      </c>
      <c r="F338" s="38" t="s">
        <v>41</v>
      </c>
      <c r="G338" s="34" t="s">
        <v>42</v>
      </c>
      <c r="H338" s="34" t="s">
        <v>941</v>
      </c>
      <c r="I338" s="41" t="s">
        <v>1271</v>
      </c>
      <c r="J338" s="41" t="s">
        <v>44</v>
      </c>
      <c r="K338" s="35" t="s">
        <v>45</v>
      </c>
      <c r="L338" s="35" t="s">
        <v>46</v>
      </c>
      <c r="M338" s="65" t="s">
        <v>114</v>
      </c>
      <c r="N338" s="35" t="s">
        <v>45</v>
      </c>
      <c r="O338" s="46">
        <v>6.2</v>
      </c>
      <c r="P338" s="46">
        <v>6.2</v>
      </c>
      <c r="Q338" s="90">
        <v>0</v>
      </c>
      <c r="R338" s="90">
        <v>0</v>
      </c>
      <c r="S338" s="90">
        <v>0</v>
      </c>
      <c r="T338" s="41" t="s">
        <v>1272</v>
      </c>
      <c r="U338" s="41" t="s">
        <v>1273</v>
      </c>
      <c r="V338" s="45">
        <v>1</v>
      </c>
      <c r="W338" s="111">
        <v>27</v>
      </c>
      <c r="X338" s="111">
        <v>114</v>
      </c>
      <c r="Y338" s="111">
        <v>18</v>
      </c>
      <c r="Z338" s="92">
        <v>0.98</v>
      </c>
      <c r="AA338" s="35" t="s">
        <v>50</v>
      </c>
      <c r="AB338" s="41" t="s">
        <v>1194</v>
      </c>
    </row>
    <row r="339" customHeight="1" spans="1:28">
      <c r="A339" s="38" t="s">
        <v>1274</v>
      </c>
      <c r="B339" s="84" t="s">
        <v>37</v>
      </c>
      <c r="C339" s="41" t="s">
        <v>38</v>
      </c>
      <c r="D339" s="41" t="s">
        <v>1275</v>
      </c>
      <c r="E339" s="41" t="s">
        <v>40</v>
      </c>
      <c r="F339" s="38" t="s">
        <v>41</v>
      </c>
      <c r="G339" s="34" t="s">
        <v>42</v>
      </c>
      <c r="H339" s="34" t="s">
        <v>941</v>
      </c>
      <c r="I339" s="41" t="s">
        <v>1276</v>
      </c>
      <c r="J339" s="41" t="s">
        <v>44</v>
      </c>
      <c r="K339" s="35" t="s">
        <v>45</v>
      </c>
      <c r="L339" s="35" t="s">
        <v>46</v>
      </c>
      <c r="M339" s="65" t="s">
        <v>256</v>
      </c>
      <c r="N339" s="35" t="s">
        <v>45</v>
      </c>
      <c r="O339" s="46">
        <v>40</v>
      </c>
      <c r="P339" s="46">
        <v>40</v>
      </c>
      <c r="Q339" s="90">
        <v>0</v>
      </c>
      <c r="R339" s="90">
        <v>0</v>
      </c>
      <c r="S339" s="90">
        <v>0</v>
      </c>
      <c r="T339" s="41" t="s">
        <v>1277</v>
      </c>
      <c r="U339" s="41" t="s">
        <v>1278</v>
      </c>
      <c r="V339" s="45">
        <v>1</v>
      </c>
      <c r="W339" s="111">
        <v>29</v>
      </c>
      <c r="X339" s="111">
        <v>105</v>
      </c>
      <c r="Y339" s="111">
        <v>18</v>
      </c>
      <c r="Z339" s="92">
        <v>0.98</v>
      </c>
      <c r="AA339" s="41" t="s">
        <v>136</v>
      </c>
      <c r="AB339" s="41" t="s">
        <v>1194</v>
      </c>
    </row>
    <row r="340" customHeight="1" spans="1:28">
      <c r="A340" s="38" t="s">
        <v>1279</v>
      </c>
      <c r="B340" s="84" t="s">
        <v>37</v>
      </c>
      <c r="C340" s="41" t="s">
        <v>38</v>
      </c>
      <c r="D340" s="41" t="s">
        <v>1280</v>
      </c>
      <c r="E340" s="41" t="s">
        <v>40</v>
      </c>
      <c r="F340" s="38" t="s">
        <v>41</v>
      </c>
      <c r="G340" s="34" t="s">
        <v>42</v>
      </c>
      <c r="H340" s="34" t="s">
        <v>941</v>
      </c>
      <c r="I340" s="41" t="s">
        <v>1281</v>
      </c>
      <c r="J340" s="41" t="s">
        <v>44</v>
      </c>
      <c r="K340" s="35" t="s">
        <v>45</v>
      </c>
      <c r="L340" s="35" t="s">
        <v>46</v>
      </c>
      <c r="M340" s="65" t="s">
        <v>256</v>
      </c>
      <c r="N340" s="35" t="s">
        <v>45</v>
      </c>
      <c r="O340" s="46">
        <v>33</v>
      </c>
      <c r="P340" s="46">
        <v>33</v>
      </c>
      <c r="Q340" s="90">
        <v>0</v>
      </c>
      <c r="R340" s="90">
        <v>0</v>
      </c>
      <c r="S340" s="90">
        <v>0</v>
      </c>
      <c r="T340" s="41" t="s">
        <v>1282</v>
      </c>
      <c r="U340" s="41" t="s">
        <v>1283</v>
      </c>
      <c r="V340" s="45">
        <v>1</v>
      </c>
      <c r="W340" s="111">
        <v>38</v>
      </c>
      <c r="X340" s="111">
        <v>134</v>
      </c>
      <c r="Y340" s="111">
        <v>26</v>
      </c>
      <c r="Z340" s="92">
        <v>0.98</v>
      </c>
      <c r="AA340" s="41" t="s">
        <v>136</v>
      </c>
      <c r="AB340" s="41" t="s">
        <v>1194</v>
      </c>
    </row>
    <row r="341" customHeight="1" spans="1:28">
      <c r="A341" s="38" t="s">
        <v>1284</v>
      </c>
      <c r="B341" s="84" t="s">
        <v>37</v>
      </c>
      <c r="C341" s="41" t="s">
        <v>38</v>
      </c>
      <c r="D341" s="41" t="s">
        <v>1285</v>
      </c>
      <c r="E341" s="41" t="s">
        <v>40</v>
      </c>
      <c r="F341" s="38" t="s">
        <v>41</v>
      </c>
      <c r="G341" s="34" t="s">
        <v>42</v>
      </c>
      <c r="H341" s="34" t="s">
        <v>941</v>
      </c>
      <c r="I341" s="41" t="s">
        <v>1286</v>
      </c>
      <c r="J341" s="41" t="s">
        <v>44</v>
      </c>
      <c r="K341" s="35" t="s">
        <v>45</v>
      </c>
      <c r="L341" s="35" t="s">
        <v>46</v>
      </c>
      <c r="M341" s="65" t="s">
        <v>114</v>
      </c>
      <c r="N341" s="35" t="s">
        <v>45</v>
      </c>
      <c r="O341" s="46">
        <v>5</v>
      </c>
      <c r="P341" s="46">
        <v>5</v>
      </c>
      <c r="Q341" s="90">
        <v>0</v>
      </c>
      <c r="R341" s="90">
        <v>0</v>
      </c>
      <c r="S341" s="90">
        <v>0</v>
      </c>
      <c r="T341" s="41" t="s">
        <v>1287</v>
      </c>
      <c r="U341" s="41" t="s">
        <v>1193</v>
      </c>
      <c r="V341" s="41">
        <v>1</v>
      </c>
      <c r="W341" s="111">
        <v>24</v>
      </c>
      <c r="X341" s="111">
        <v>73</v>
      </c>
      <c r="Y341" s="111">
        <v>28</v>
      </c>
      <c r="Z341" s="92">
        <v>0.98</v>
      </c>
      <c r="AA341" s="35" t="s">
        <v>50</v>
      </c>
      <c r="AB341" s="41" t="s">
        <v>1194</v>
      </c>
    </row>
    <row r="342" customHeight="1" spans="1:28">
      <c r="A342" s="38" t="s">
        <v>1288</v>
      </c>
      <c r="B342" s="84" t="s">
        <v>37</v>
      </c>
      <c r="C342" s="41" t="s">
        <v>38</v>
      </c>
      <c r="D342" s="57" t="s">
        <v>1289</v>
      </c>
      <c r="E342" s="57" t="s">
        <v>40</v>
      </c>
      <c r="F342" s="57" t="s">
        <v>41</v>
      </c>
      <c r="G342" s="57" t="s">
        <v>42</v>
      </c>
      <c r="H342" s="57" t="s">
        <v>941</v>
      </c>
      <c r="I342" s="57" t="s">
        <v>1290</v>
      </c>
      <c r="J342" s="57" t="s">
        <v>170</v>
      </c>
      <c r="K342" s="35" t="s">
        <v>45</v>
      </c>
      <c r="L342" s="35" t="s">
        <v>46</v>
      </c>
      <c r="M342" s="57" t="s">
        <v>114</v>
      </c>
      <c r="N342" s="35" t="s">
        <v>45</v>
      </c>
      <c r="O342" s="57">
        <v>8.2</v>
      </c>
      <c r="P342" s="57">
        <v>8.2</v>
      </c>
      <c r="Q342" s="57">
        <v>0</v>
      </c>
      <c r="R342" s="57">
        <v>0</v>
      </c>
      <c r="S342" s="57">
        <v>0</v>
      </c>
      <c r="T342" s="57" t="s">
        <v>1291</v>
      </c>
      <c r="U342" s="57" t="s">
        <v>1292</v>
      </c>
      <c r="V342" s="57">
        <v>1</v>
      </c>
      <c r="W342" s="57">
        <v>52</v>
      </c>
      <c r="X342" s="57">
        <v>215</v>
      </c>
      <c r="Y342" s="57">
        <v>50</v>
      </c>
      <c r="Z342" s="39">
        <v>0.98</v>
      </c>
      <c r="AA342" s="57" t="s">
        <v>50</v>
      </c>
      <c r="AB342" s="57" t="s">
        <v>1293</v>
      </c>
    </row>
    <row r="343" customHeight="1" spans="1:28">
      <c r="A343" s="38" t="s">
        <v>1294</v>
      </c>
      <c r="B343" s="84" t="s">
        <v>37</v>
      </c>
      <c r="C343" s="41" t="s">
        <v>38</v>
      </c>
      <c r="D343" s="57" t="s">
        <v>1295</v>
      </c>
      <c r="E343" s="57" t="s">
        <v>40</v>
      </c>
      <c r="F343" s="38" t="s">
        <v>41</v>
      </c>
      <c r="G343" s="57" t="s">
        <v>42</v>
      </c>
      <c r="H343" s="57" t="s">
        <v>941</v>
      </c>
      <c r="I343" s="57" t="s">
        <v>1296</v>
      </c>
      <c r="J343" s="57" t="s">
        <v>170</v>
      </c>
      <c r="K343" s="35" t="s">
        <v>45</v>
      </c>
      <c r="L343" s="35" t="s">
        <v>46</v>
      </c>
      <c r="M343" s="57" t="s">
        <v>114</v>
      </c>
      <c r="N343" s="35" t="s">
        <v>45</v>
      </c>
      <c r="O343" s="57">
        <v>5.4</v>
      </c>
      <c r="P343" s="57">
        <v>5.4</v>
      </c>
      <c r="Q343" s="57">
        <v>0</v>
      </c>
      <c r="R343" s="57">
        <v>0</v>
      </c>
      <c r="S343" s="57">
        <v>0</v>
      </c>
      <c r="T343" s="57" t="s">
        <v>1297</v>
      </c>
      <c r="U343" s="57" t="s">
        <v>1298</v>
      </c>
      <c r="V343" s="57">
        <v>1</v>
      </c>
      <c r="W343" s="57">
        <v>43</v>
      </c>
      <c r="X343" s="57">
        <v>161</v>
      </c>
      <c r="Y343" s="57">
        <v>36</v>
      </c>
      <c r="Z343" s="39">
        <v>0.98</v>
      </c>
      <c r="AA343" s="57" t="s">
        <v>50</v>
      </c>
      <c r="AB343" s="57" t="s">
        <v>1293</v>
      </c>
    </row>
    <row r="344" customHeight="1" spans="1:28">
      <c r="A344" s="38" t="s">
        <v>1299</v>
      </c>
      <c r="B344" s="84" t="s">
        <v>37</v>
      </c>
      <c r="C344" s="41" t="s">
        <v>38</v>
      </c>
      <c r="D344" s="57" t="s">
        <v>1300</v>
      </c>
      <c r="E344" s="57" t="s">
        <v>40</v>
      </c>
      <c r="F344" s="38" t="s">
        <v>41</v>
      </c>
      <c r="G344" s="57" t="s">
        <v>42</v>
      </c>
      <c r="H344" s="57" t="s">
        <v>941</v>
      </c>
      <c r="I344" s="57" t="s">
        <v>1301</v>
      </c>
      <c r="J344" s="57" t="s">
        <v>170</v>
      </c>
      <c r="K344" s="35" t="s">
        <v>45</v>
      </c>
      <c r="L344" s="35" t="s">
        <v>46</v>
      </c>
      <c r="M344" s="57" t="s">
        <v>114</v>
      </c>
      <c r="N344" s="35" t="s">
        <v>45</v>
      </c>
      <c r="O344" s="57">
        <v>13</v>
      </c>
      <c r="P344" s="57">
        <v>13</v>
      </c>
      <c r="Q344" s="57">
        <v>0</v>
      </c>
      <c r="R344" s="57">
        <v>0</v>
      </c>
      <c r="S344" s="57">
        <v>0</v>
      </c>
      <c r="T344" s="113" t="s">
        <v>1302</v>
      </c>
      <c r="U344" s="57" t="s">
        <v>1303</v>
      </c>
      <c r="V344" s="57">
        <v>1</v>
      </c>
      <c r="W344" s="57">
        <v>80</v>
      </c>
      <c r="X344" s="57">
        <v>320</v>
      </c>
      <c r="Y344" s="57">
        <v>120</v>
      </c>
      <c r="Z344" s="39">
        <v>0.98</v>
      </c>
      <c r="AA344" s="57" t="s">
        <v>50</v>
      </c>
      <c r="AB344" s="57" t="s">
        <v>1293</v>
      </c>
    </row>
    <row r="345" customHeight="1" spans="1:28">
      <c r="A345" s="38" t="s">
        <v>1304</v>
      </c>
      <c r="B345" s="84" t="s">
        <v>37</v>
      </c>
      <c r="C345" s="41" t="s">
        <v>38</v>
      </c>
      <c r="D345" s="41" t="s">
        <v>1305</v>
      </c>
      <c r="E345" s="34" t="s">
        <v>40</v>
      </c>
      <c r="F345" s="38" t="s">
        <v>41</v>
      </c>
      <c r="G345" s="34" t="s">
        <v>42</v>
      </c>
      <c r="H345" s="41" t="s">
        <v>941</v>
      </c>
      <c r="I345" s="113" t="s">
        <v>1306</v>
      </c>
      <c r="J345" s="57" t="s">
        <v>170</v>
      </c>
      <c r="K345" s="35" t="s">
        <v>45</v>
      </c>
      <c r="L345" s="35" t="s">
        <v>46</v>
      </c>
      <c r="M345" s="57" t="s">
        <v>114</v>
      </c>
      <c r="N345" s="35" t="s">
        <v>45</v>
      </c>
      <c r="O345" s="41">
        <v>10.5</v>
      </c>
      <c r="P345" s="41">
        <v>10.5</v>
      </c>
      <c r="Q345" s="57">
        <v>0</v>
      </c>
      <c r="R345" s="57">
        <v>0</v>
      </c>
      <c r="S345" s="57">
        <v>0</v>
      </c>
      <c r="T345" s="41" t="s">
        <v>1307</v>
      </c>
      <c r="U345" s="57" t="s">
        <v>1308</v>
      </c>
      <c r="V345" s="114">
        <v>1</v>
      </c>
      <c r="W345" s="114">
        <v>45</v>
      </c>
      <c r="X345" s="114">
        <v>154</v>
      </c>
      <c r="Y345" s="114">
        <v>31</v>
      </c>
      <c r="Z345" s="39">
        <v>0.98</v>
      </c>
      <c r="AA345" s="57" t="s">
        <v>50</v>
      </c>
      <c r="AB345" s="57" t="s">
        <v>1293</v>
      </c>
    </row>
    <row r="346" customHeight="1" spans="1:28">
      <c r="A346" s="38" t="s">
        <v>1309</v>
      </c>
      <c r="B346" s="84" t="s">
        <v>37</v>
      </c>
      <c r="C346" s="41" t="s">
        <v>38</v>
      </c>
      <c r="D346" s="57" t="s">
        <v>1310</v>
      </c>
      <c r="E346" s="57" t="s">
        <v>40</v>
      </c>
      <c r="F346" s="57" t="s">
        <v>41</v>
      </c>
      <c r="G346" s="57" t="s">
        <v>42</v>
      </c>
      <c r="H346" s="57" t="s">
        <v>941</v>
      </c>
      <c r="I346" s="57" t="s">
        <v>1311</v>
      </c>
      <c r="J346" s="57" t="s">
        <v>170</v>
      </c>
      <c r="K346" s="35" t="s">
        <v>45</v>
      </c>
      <c r="L346" s="35" t="s">
        <v>46</v>
      </c>
      <c r="M346" s="57" t="s">
        <v>114</v>
      </c>
      <c r="N346" s="35" t="s">
        <v>45</v>
      </c>
      <c r="O346" s="57">
        <v>7</v>
      </c>
      <c r="P346" s="57">
        <v>7</v>
      </c>
      <c r="Q346" s="57">
        <v>0</v>
      </c>
      <c r="R346" s="57">
        <v>0</v>
      </c>
      <c r="S346" s="57">
        <v>0</v>
      </c>
      <c r="T346" s="57" t="s">
        <v>1312</v>
      </c>
      <c r="U346" s="57" t="s">
        <v>1313</v>
      </c>
      <c r="V346" s="57">
        <v>1</v>
      </c>
      <c r="W346" s="57">
        <v>38</v>
      </c>
      <c r="X346" s="57">
        <v>175</v>
      </c>
      <c r="Y346" s="57">
        <v>36</v>
      </c>
      <c r="Z346" s="39">
        <v>0.98</v>
      </c>
      <c r="AA346" s="57" t="s">
        <v>50</v>
      </c>
      <c r="AB346" s="57" t="s">
        <v>1293</v>
      </c>
    </row>
    <row r="347" customHeight="1" spans="1:28">
      <c r="A347" s="38" t="s">
        <v>1314</v>
      </c>
      <c r="B347" s="84" t="s">
        <v>37</v>
      </c>
      <c r="C347" s="41" t="s">
        <v>38</v>
      </c>
      <c r="D347" s="57" t="s">
        <v>1315</v>
      </c>
      <c r="E347" s="34" t="s">
        <v>40</v>
      </c>
      <c r="F347" s="38" t="s">
        <v>41</v>
      </c>
      <c r="G347" s="57" t="s">
        <v>42</v>
      </c>
      <c r="H347" s="57" t="s">
        <v>941</v>
      </c>
      <c r="I347" s="57" t="s">
        <v>1316</v>
      </c>
      <c r="J347" s="57" t="s">
        <v>170</v>
      </c>
      <c r="K347" s="35" t="s">
        <v>45</v>
      </c>
      <c r="L347" s="35" t="s">
        <v>46</v>
      </c>
      <c r="M347" s="57" t="s">
        <v>114</v>
      </c>
      <c r="N347" s="35" t="s">
        <v>45</v>
      </c>
      <c r="O347" s="57">
        <v>15.5</v>
      </c>
      <c r="P347" s="57">
        <v>15.5</v>
      </c>
      <c r="Q347" s="57">
        <v>0</v>
      </c>
      <c r="R347" s="57">
        <v>0</v>
      </c>
      <c r="S347" s="57">
        <v>0</v>
      </c>
      <c r="T347" s="113" t="s">
        <v>1317</v>
      </c>
      <c r="U347" s="57" t="s">
        <v>1318</v>
      </c>
      <c r="V347" s="57">
        <v>1</v>
      </c>
      <c r="W347" s="57">
        <v>180</v>
      </c>
      <c r="X347" s="57">
        <v>960</v>
      </c>
      <c r="Y347" s="57">
        <v>50</v>
      </c>
      <c r="Z347" s="39">
        <v>0.98</v>
      </c>
      <c r="AA347" s="57" t="s">
        <v>50</v>
      </c>
      <c r="AB347" s="57" t="s">
        <v>1293</v>
      </c>
    </row>
    <row r="348" customHeight="1" spans="1:28">
      <c r="A348" s="38" t="s">
        <v>1319</v>
      </c>
      <c r="B348" s="84" t="s">
        <v>37</v>
      </c>
      <c r="C348" s="41" t="s">
        <v>38</v>
      </c>
      <c r="D348" s="41" t="s">
        <v>1320</v>
      </c>
      <c r="E348" s="34" t="s">
        <v>40</v>
      </c>
      <c r="F348" s="38" t="s">
        <v>41</v>
      </c>
      <c r="G348" s="34" t="s">
        <v>42</v>
      </c>
      <c r="H348" s="41" t="s">
        <v>941</v>
      </c>
      <c r="I348" s="113" t="s">
        <v>1321</v>
      </c>
      <c r="J348" s="57" t="s">
        <v>170</v>
      </c>
      <c r="K348" s="35" t="s">
        <v>45</v>
      </c>
      <c r="L348" s="35" t="s">
        <v>46</v>
      </c>
      <c r="M348" s="57" t="s">
        <v>114</v>
      </c>
      <c r="N348" s="35" t="s">
        <v>45</v>
      </c>
      <c r="O348" s="115">
        <v>9.8</v>
      </c>
      <c r="P348" s="115">
        <v>9.8</v>
      </c>
      <c r="Q348" s="57">
        <v>0</v>
      </c>
      <c r="R348" s="57">
        <v>0</v>
      </c>
      <c r="S348" s="57">
        <v>0</v>
      </c>
      <c r="T348" s="41" t="s">
        <v>1322</v>
      </c>
      <c r="U348" s="57" t="s">
        <v>1323</v>
      </c>
      <c r="V348" s="114">
        <v>1</v>
      </c>
      <c r="W348" s="116">
        <v>43</v>
      </c>
      <c r="X348" s="116">
        <v>180</v>
      </c>
      <c r="Y348" s="116">
        <v>36</v>
      </c>
      <c r="Z348" s="39">
        <v>0.98</v>
      </c>
      <c r="AA348" s="57" t="s">
        <v>50</v>
      </c>
      <c r="AB348" s="57" t="s">
        <v>1293</v>
      </c>
    </row>
    <row r="349" customHeight="1" spans="1:28">
      <c r="A349" s="38" t="s">
        <v>1324</v>
      </c>
      <c r="B349" s="84" t="s">
        <v>37</v>
      </c>
      <c r="C349" s="41" t="s">
        <v>38</v>
      </c>
      <c r="D349" s="57" t="s">
        <v>1325</v>
      </c>
      <c r="E349" s="34" t="s">
        <v>40</v>
      </c>
      <c r="F349" s="38" t="s">
        <v>41</v>
      </c>
      <c r="G349" s="57" t="s">
        <v>42</v>
      </c>
      <c r="H349" s="57" t="s">
        <v>941</v>
      </c>
      <c r="I349" s="57" t="s">
        <v>1326</v>
      </c>
      <c r="J349" s="57" t="s">
        <v>170</v>
      </c>
      <c r="K349" s="35" t="s">
        <v>45</v>
      </c>
      <c r="L349" s="35" t="s">
        <v>46</v>
      </c>
      <c r="M349" s="57" t="s">
        <v>114</v>
      </c>
      <c r="N349" s="35" t="s">
        <v>45</v>
      </c>
      <c r="O349" s="57">
        <v>12.4</v>
      </c>
      <c r="P349" s="57">
        <v>12.4</v>
      </c>
      <c r="Q349" s="57">
        <v>0</v>
      </c>
      <c r="R349" s="57">
        <v>0</v>
      </c>
      <c r="S349" s="57">
        <v>0</v>
      </c>
      <c r="T349" s="57" t="s">
        <v>1327</v>
      </c>
      <c r="U349" s="57" t="s">
        <v>1328</v>
      </c>
      <c r="V349" s="57">
        <v>1</v>
      </c>
      <c r="W349" s="57">
        <v>60</v>
      </c>
      <c r="X349" s="57">
        <v>250</v>
      </c>
      <c r="Y349" s="57">
        <v>15</v>
      </c>
      <c r="Z349" s="39">
        <v>0.98</v>
      </c>
      <c r="AA349" s="57" t="s">
        <v>50</v>
      </c>
      <c r="AB349" s="57" t="s">
        <v>1293</v>
      </c>
    </row>
    <row r="350" customHeight="1" spans="1:28">
      <c r="A350" s="38" t="s">
        <v>1329</v>
      </c>
      <c r="B350" s="84" t="s">
        <v>37</v>
      </c>
      <c r="C350" s="41" t="s">
        <v>38</v>
      </c>
      <c r="D350" s="57" t="s">
        <v>1330</v>
      </c>
      <c r="E350" s="34" t="s">
        <v>40</v>
      </c>
      <c r="F350" s="57" t="s">
        <v>41</v>
      </c>
      <c r="G350" s="57" t="s">
        <v>42</v>
      </c>
      <c r="H350" s="57" t="s">
        <v>941</v>
      </c>
      <c r="I350" s="57" t="s">
        <v>1331</v>
      </c>
      <c r="J350" s="57" t="s">
        <v>170</v>
      </c>
      <c r="K350" s="35" t="s">
        <v>45</v>
      </c>
      <c r="L350" s="35" t="s">
        <v>46</v>
      </c>
      <c r="M350" s="57" t="s">
        <v>114</v>
      </c>
      <c r="N350" s="35" t="s">
        <v>45</v>
      </c>
      <c r="O350" s="57">
        <v>7</v>
      </c>
      <c r="P350" s="57">
        <v>7</v>
      </c>
      <c r="Q350" s="57">
        <v>0</v>
      </c>
      <c r="R350" s="57">
        <v>0</v>
      </c>
      <c r="S350" s="57">
        <v>0</v>
      </c>
      <c r="T350" s="57" t="s">
        <v>1332</v>
      </c>
      <c r="U350" s="57" t="s">
        <v>1333</v>
      </c>
      <c r="V350" s="57">
        <v>1</v>
      </c>
      <c r="W350" s="57">
        <v>60</v>
      </c>
      <c r="X350" s="57">
        <v>300</v>
      </c>
      <c r="Y350" s="57">
        <v>56</v>
      </c>
      <c r="Z350" s="39">
        <v>0.98</v>
      </c>
      <c r="AA350" s="57" t="s">
        <v>50</v>
      </c>
      <c r="AB350" s="57" t="s">
        <v>1293</v>
      </c>
    </row>
    <row r="351" customHeight="1" spans="1:28">
      <c r="A351" s="38" t="s">
        <v>1334</v>
      </c>
      <c r="B351" s="84" t="s">
        <v>37</v>
      </c>
      <c r="C351" s="41" t="s">
        <v>38</v>
      </c>
      <c r="D351" s="57" t="s">
        <v>1330</v>
      </c>
      <c r="E351" s="57" t="s">
        <v>40</v>
      </c>
      <c r="F351" s="57" t="s">
        <v>41</v>
      </c>
      <c r="G351" s="57" t="s">
        <v>42</v>
      </c>
      <c r="H351" s="57" t="s">
        <v>941</v>
      </c>
      <c r="I351" s="57" t="s">
        <v>1331</v>
      </c>
      <c r="J351" s="57" t="s">
        <v>170</v>
      </c>
      <c r="K351" s="35" t="s">
        <v>45</v>
      </c>
      <c r="L351" s="35" t="s">
        <v>46</v>
      </c>
      <c r="M351" s="57" t="s">
        <v>114</v>
      </c>
      <c r="N351" s="35" t="s">
        <v>45</v>
      </c>
      <c r="O351" s="57">
        <v>7</v>
      </c>
      <c r="P351" s="57">
        <v>7</v>
      </c>
      <c r="Q351" s="57">
        <v>0</v>
      </c>
      <c r="R351" s="57">
        <v>0</v>
      </c>
      <c r="S351" s="57">
        <v>0</v>
      </c>
      <c r="T351" s="57" t="s">
        <v>1312</v>
      </c>
      <c r="U351" s="57" t="s">
        <v>1335</v>
      </c>
      <c r="V351" s="57">
        <v>1</v>
      </c>
      <c r="W351" s="57">
        <v>40</v>
      </c>
      <c r="X351" s="57">
        <v>180</v>
      </c>
      <c r="Y351" s="57">
        <v>38</v>
      </c>
      <c r="Z351" s="39">
        <v>0.98</v>
      </c>
      <c r="AA351" s="57" t="s">
        <v>50</v>
      </c>
      <c r="AB351" s="57" t="s">
        <v>1293</v>
      </c>
    </row>
    <row r="352" customHeight="1" spans="1:28">
      <c r="A352" s="38" t="s">
        <v>1336</v>
      </c>
      <c r="B352" s="84" t="s">
        <v>37</v>
      </c>
      <c r="C352" s="41" t="s">
        <v>38</v>
      </c>
      <c r="D352" s="57" t="s">
        <v>1337</v>
      </c>
      <c r="E352" s="57" t="s">
        <v>40</v>
      </c>
      <c r="F352" s="57" t="s">
        <v>41</v>
      </c>
      <c r="G352" s="57" t="s">
        <v>42</v>
      </c>
      <c r="H352" s="57" t="s">
        <v>941</v>
      </c>
      <c r="I352" s="57" t="s">
        <v>1290</v>
      </c>
      <c r="J352" s="57" t="s">
        <v>170</v>
      </c>
      <c r="K352" s="35" t="s">
        <v>45</v>
      </c>
      <c r="L352" s="35" t="s">
        <v>46</v>
      </c>
      <c r="M352" s="57" t="s">
        <v>114</v>
      </c>
      <c r="N352" s="35" t="s">
        <v>45</v>
      </c>
      <c r="O352" s="57">
        <v>7</v>
      </c>
      <c r="P352" s="57">
        <v>7</v>
      </c>
      <c r="Q352" s="57">
        <v>0</v>
      </c>
      <c r="R352" s="57">
        <v>0</v>
      </c>
      <c r="S352" s="57">
        <v>0</v>
      </c>
      <c r="T352" s="57" t="s">
        <v>1312</v>
      </c>
      <c r="U352" s="57" t="s">
        <v>1313</v>
      </c>
      <c r="V352" s="57">
        <v>1</v>
      </c>
      <c r="W352" s="57">
        <v>38</v>
      </c>
      <c r="X352" s="57">
        <v>175</v>
      </c>
      <c r="Y352" s="57">
        <v>36</v>
      </c>
      <c r="Z352" s="39">
        <v>0.98</v>
      </c>
      <c r="AA352" s="57" t="s">
        <v>50</v>
      </c>
      <c r="AB352" s="57" t="s">
        <v>1293</v>
      </c>
    </row>
    <row r="353" customHeight="1" spans="1:28">
      <c r="A353" s="38" t="s">
        <v>1338</v>
      </c>
      <c r="B353" s="84" t="s">
        <v>37</v>
      </c>
      <c r="C353" s="41" t="s">
        <v>38</v>
      </c>
      <c r="D353" s="57" t="s">
        <v>1339</v>
      </c>
      <c r="E353" s="34" t="s">
        <v>40</v>
      </c>
      <c r="F353" s="57" t="s">
        <v>41</v>
      </c>
      <c r="G353" s="57" t="s">
        <v>42</v>
      </c>
      <c r="H353" s="57" t="s">
        <v>941</v>
      </c>
      <c r="I353" s="57" t="s">
        <v>1340</v>
      </c>
      <c r="J353" s="57" t="s">
        <v>170</v>
      </c>
      <c r="K353" s="35" t="s">
        <v>45</v>
      </c>
      <c r="L353" s="35" t="s">
        <v>46</v>
      </c>
      <c r="M353" s="57" t="s">
        <v>114</v>
      </c>
      <c r="N353" s="35" t="s">
        <v>45</v>
      </c>
      <c r="O353" s="57">
        <v>12.4</v>
      </c>
      <c r="P353" s="57">
        <v>12.4</v>
      </c>
      <c r="Q353" s="57">
        <v>0</v>
      </c>
      <c r="R353" s="57">
        <v>0</v>
      </c>
      <c r="S353" s="57">
        <v>0</v>
      </c>
      <c r="T353" s="57" t="s">
        <v>1341</v>
      </c>
      <c r="U353" s="57" t="s">
        <v>1342</v>
      </c>
      <c r="V353" s="57">
        <v>1</v>
      </c>
      <c r="W353" s="57">
        <v>38</v>
      </c>
      <c r="X353" s="57">
        <v>140</v>
      </c>
      <c r="Y353" s="57">
        <v>30</v>
      </c>
      <c r="Z353" s="39">
        <v>0.98</v>
      </c>
      <c r="AA353" s="57" t="s">
        <v>50</v>
      </c>
      <c r="AB353" s="57" t="s">
        <v>1293</v>
      </c>
    </row>
    <row r="354" customHeight="1" spans="1:28">
      <c r="A354" s="38" t="s">
        <v>1343</v>
      </c>
      <c r="B354" s="84" t="s">
        <v>37</v>
      </c>
      <c r="C354" s="41" t="s">
        <v>38</v>
      </c>
      <c r="D354" s="57" t="s">
        <v>1344</v>
      </c>
      <c r="E354" s="34" t="s">
        <v>40</v>
      </c>
      <c r="F354" s="57" t="s">
        <v>41</v>
      </c>
      <c r="G354" s="57" t="s">
        <v>42</v>
      </c>
      <c r="H354" s="57" t="s">
        <v>941</v>
      </c>
      <c r="I354" s="57" t="s">
        <v>1296</v>
      </c>
      <c r="J354" s="57" t="s">
        <v>170</v>
      </c>
      <c r="K354" s="35" t="s">
        <v>45</v>
      </c>
      <c r="L354" s="35" t="s">
        <v>46</v>
      </c>
      <c r="M354" s="57" t="s">
        <v>114</v>
      </c>
      <c r="N354" s="35" t="s">
        <v>45</v>
      </c>
      <c r="O354" s="57">
        <v>7.8</v>
      </c>
      <c r="P354" s="57">
        <v>7.8</v>
      </c>
      <c r="Q354" s="57">
        <v>0</v>
      </c>
      <c r="R354" s="57">
        <v>0</v>
      </c>
      <c r="S354" s="57">
        <v>0</v>
      </c>
      <c r="T354" s="57" t="s">
        <v>1345</v>
      </c>
      <c r="U354" s="57" t="s">
        <v>1298</v>
      </c>
      <c r="V354" s="57">
        <v>1</v>
      </c>
      <c r="W354" s="57">
        <v>43</v>
      </c>
      <c r="X354" s="57">
        <v>161</v>
      </c>
      <c r="Y354" s="57">
        <v>36</v>
      </c>
      <c r="Z354" s="39">
        <v>0.98</v>
      </c>
      <c r="AA354" s="57" t="s">
        <v>50</v>
      </c>
      <c r="AB354" s="57" t="s">
        <v>1293</v>
      </c>
    </row>
    <row r="355" customHeight="1" spans="1:28">
      <c r="A355" s="38" t="s">
        <v>1346</v>
      </c>
      <c r="B355" s="84" t="s">
        <v>37</v>
      </c>
      <c r="C355" s="41" t="s">
        <v>38</v>
      </c>
      <c r="D355" s="57" t="s">
        <v>1347</v>
      </c>
      <c r="E355" s="57" t="s">
        <v>40</v>
      </c>
      <c r="F355" s="57" t="s">
        <v>41</v>
      </c>
      <c r="G355" s="57" t="s">
        <v>42</v>
      </c>
      <c r="H355" s="57" t="s">
        <v>941</v>
      </c>
      <c r="I355" s="57" t="s">
        <v>1348</v>
      </c>
      <c r="J355" s="57" t="s">
        <v>170</v>
      </c>
      <c r="K355" s="35" t="s">
        <v>45</v>
      </c>
      <c r="L355" s="35" t="s">
        <v>46</v>
      </c>
      <c r="M355" s="57" t="s">
        <v>114</v>
      </c>
      <c r="N355" s="35" t="s">
        <v>45</v>
      </c>
      <c r="O355" s="57">
        <v>4.7</v>
      </c>
      <c r="P355" s="57">
        <v>4.7</v>
      </c>
      <c r="Q355" s="57">
        <v>0</v>
      </c>
      <c r="R355" s="57">
        <v>0</v>
      </c>
      <c r="S355" s="57">
        <v>0</v>
      </c>
      <c r="T355" s="57" t="s">
        <v>1349</v>
      </c>
      <c r="U355" s="57" t="s">
        <v>1350</v>
      </c>
      <c r="V355" s="57">
        <v>1</v>
      </c>
      <c r="W355" s="57">
        <v>34</v>
      </c>
      <c r="X355" s="57">
        <v>138</v>
      </c>
      <c r="Y355" s="57">
        <v>24</v>
      </c>
      <c r="Z355" s="39">
        <v>0.98</v>
      </c>
      <c r="AA355" s="57" t="s">
        <v>50</v>
      </c>
      <c r="AB355" s="57" t="s">
        <v>1293</v>
      </c>
    </row>
    <row r="356" customHeight="1" spans="1:28">
      <c r="A356" s="38" t="s">
        <v>1351</v>
      </c>
      <c r="B356" s="84" t="s">
        <v>37</v>
      </c>
      <c r="C356" s="41" t="s">
        <v>38</v>
      </c>
      <c r="D356" s="57" t="s">
        <v>1352</v>
      </c>
      <c r="E356" s="57" t="s">
        <v>40</v>
      </c>
      <c r="F356" s="38" t="s">
        <v>41</v>
      </c>
      <c r="G356" s="57" t="s">
        <v>42</v>
      </c>
      <c r="H356" s="57" t="s">
        <v>941</v>
      </c>
      <c r="I356" s="57" t="s">
        <v>1326</v>
      </c>
      <c r="J356" s="57" t="s">
        <v>170</v>
      </c>
      <c r="K356" s="35" t="s">
        <v>45</v>
      </c>
      <c r="L356" s="35" t="s">
        <v>46</v>
      </c>
      <c r="M356" s="57" t="s">
        <v>114</v>
      </c>
      <c r="N356" s="35" t="s">
        <v>45</v>
      </c>
      <c r="O356" s="57">
        <v>11</v>
      </c>
      <c r="P356" s="57">
        <v>11</v>
      </c>
      <c r="Q356" s="57">
        <v>0</v>
      </c>
      <c r="R356" s="57">
        <v>0</v>
      </c>
      <c r="S356" s="57">
        <v>0</v>
      </c>
      <c r="T356" s="113" t="s">
        <v>1353</v>
      </c>
      <c r="U356" s="57" t="s">
        <v>1328</v>
      </c>
      <c r="V356" s="57">
        <v>1</v>
      </c>
      <c r="W356" s="57">
        <v>60</v>
      </c>
      <c r="X356" s="57">
        <v>250</v>
      </c>
      <c r="Y356" s="57">
        <v>15</v>
      </c>
      <c r="Z356" s="39">
        <v>0.98</v>
      </c>
      <c r="AA356" s="57" t="s">
        <v>50</v>
      </c>
      <c r="AB356" s="57" t="s">
        <v>1293</v>
      </c>
    </row>
    <row r="357" customHeight="1" spans="1:28">
      <c r="A357" s="38" t="s">
        <v>1354</v>
      </c>
      <c r="B357" s="84" t="s">
        <v>37</v>
      </c>
      <c r="C357" s="41" t="s">
        <v>38</v>
      </c>
      <c r="D357" s="57" t="s">
        <v>1355</v>
      </c>
      <c r="E357" s="57" t="s">
        <v>40</v>
      </c>
      <c r="F357" s="38" t="s">
        <v>41</v>
      </c>
      <c r="G357" s="57" t="s">
        <v>42</v>
      </c>
      <c r="H357" s="57" t="s">
        <v>941</v>
      </c>
      <c r="I357" s="57" t="s">
        <v>1356</v>
      </c>
      <c r="J357" s="57" t="s">
        <v>170</v>
      </c>
      <c r="K357" s="35" t="s">
        <v>45</v>
      </c>
      <c r="L357" s="35" t="s">
        <v>46</v>
      </c>
      <c r="M357" s="57" t="s">
        <v>114</v>
      </c>
      <c r="N357" s="35" t="s">
        <v>45</v>
      </c>
      <c r="O357" s="57">
        <v>5</v>
      </c>
      <c r="P357" s="57">
        <v>5</v>
      </c>
      <c r="Q357" s="57">
        <v>0</v>
      </c>
      <c r="R357" s="57">
        <v>0</v>
      </c>
      <c r="S357" s="57">
        <v>0</v>
      </c>
      <c r="T357" s="57" t="s">
        <v>1357</v>
      </c>
      <c r="U357" s="57" t="s">
        <v>1358</v>
      </c>
      <c r="V357" s="57">
        <v>1</v>
      </c>
      <c r="W357" s="57">
        <v>90</v>
      </c>
      <c r="X357" s="57">
        <v>360</v>
      </c>
      <c r="Y357" s="57">
        <v>12</v>
      </c>
      <c r="Z357" s="39">
        <v>0.98</v>
      </c>
      <c r="AA357" s="57" t="s">
        <v>50</v>
      </c>
      <c r="AB357" s="57" t="s">
        <v>1293</v>
      </c>
    </row>
    <row r="358" customHeight="1" spans="1:28">
      <c r="A358" s="38" t="s">
        <v>1359</v>
      </c>
      <c r="B358" s="84" t="s">
        <v>37</v>
      </c>
      <c r="C358" s="41" t="s">
        <v>38</v>
      </c>
      <c r="D358" s="41" t="s">
        <v>1360</v>
      </c>
      <c r="E358" s="34" t="s">
        <v>40</v>
      </c>
      <c r="F358" s="38" t="s">
        <v>41</v>
      </c>
      <c r="G358" s="34" t="s">
        <v>42</v>
      </c>
      <c r="H358" s="41" t="s">
        <v>941</v>
      </c>
      <c r="I358" s="34" t="s">
        <v>1361</v>
      </c>
      <c r="J358" s="57" t="s">
        <v>170</v>
      </c>
      <c r="K358" s="35" t="s">
        <v>45</v>
      </c>
      <c r="L358" s="35" t="s">
        <v>46</v>
      </c>
      <c r="M358" s="57" t="s">
        <v>114</v>
      </c>
      <c r="N358" s="35" t="s">
        <v>45</v>
      </c>
      <c r="O358" s="46">
        <v>13.4</v>
      </c>
      <c r="P358" s="46">
        <v>13.4</v>
      </c>
      <c r="Q358" s="57">
        <v>0</v>
      </c>
      <c r="R358" s="57">
        <v>0</v>
      </c>
      <c r="S358" s="57">
        <v>0</v>
      </c>
      <c r="T358" s="41" t="s">
        <v>1362</v>
      </c>
      <c r="U358" s="113" t="s">
        <v>1363</v>
      </c>
      <c r="V358" s="114">
        <v>1</v>
      </c>
      <c r="W358" s="114">
        <v>60</v>
      </c>
      <c r="X358" s="114">
        <v>300</v>
      </c>
      <c r="Y358" s="114">
        <v>50</v>
      </c>
      <c r="Z358" s="39">
        <v>0.98</v>
      </c>
      <c r="AA358" s="57" t="s">
        <v>50</v>
      </c>
      <c r="AB358" s="57" t="s">
        <v>1293</v>
      </c>
    </row>
    <row r="359" customHeight="1" spans="1:28">
      <c r="A359" s="38" t="s">
        <v>1364</v>
      </c>
      <c r="B359" s="84" t="s">
        <v>37</v>
      </c>
      <c r="C359" s="41" t="s">
        <v>38</v>
      </c>
      <c r="D359" s="41" t="s">
        <v>1365</v>
      </c>
      <c r="E359" s="34" t="s">
        <v>40</v>
      </c>
      <c r="F359" s="38" t="s">
        <v>41</v>
      </c>
      <c r="G359" s="34" t="s">
        <v>42</v>
      </c>
      <c r="H359" s="41" t="s">
        <v>941</v>
      </c>
      <c r="I359" s="34" t="s">
        <v>1366</v>
      </c>
      <c r="J359" s="57" t="s">
        <v>170</v>
      </c>
      <c r="K359" s="35" t="s">
        <v>45</v>
      </c>
      <c r="L359" s="35" t="s">
        <v>46</v>
      </c>
      <c r="M359" s="57" t="s">
        <v>114</v>
      </c>
      <c r="N359" s="35" t="s">
        <v>45</v>
      </c>
      <c r="O359" s="113">
        <v>4.5</v>
      </c>
      <c r="P359" s="113">
        <v>4.5</v>
      </c>
      <c r="Q359" s="57">
        <v>0</v>
      </c>
      <c r="R359" s="57">
        <v>0</v>
      </c>
      <c r="S359" s="57">
        <v>0</v>
      </c>
      <c r="T359" s="41" t="s">
        <v>1367</v>
      </c>
      <c r="U359" s="57" t="s">
        <v>1368</v>
      </c>
      <c r="V359" s="114">
        <v>1</v>
      </c>
      <c r="W359" s="114">
        <v>23</v>
      </c>
      <c r="X359" s="114">
        <v>83</v>
      </c>
      <c r="Y359" s="114">
        <v>26</v>
      </c>
      <c r="Z359" s="39">
        <v>0.98</v>
      </c>
      <c r="AA359" s="57" t="s">
        <v>50</v>
      </c>
      <c r="AB359" s="57" t="s">
        <v>1293</v>
      </c>
    </row>
    <row r="360" customHeight="1" spans="1:28">
      <c r="A360" s="38" t="s">
        <v>1369</v>
      </c>
      <c r="B360" s="84" t="s">
        <v>37</v>
      </c>
      <c r="C360" s="41" t="s">
        <v>38</v>
      </c>
      <c r="D360" s="41" t="s">
        <v>1370</v>
      </c>
      <c r="E360" s="34" t="s">
        <v>40</v>
      </c>
      <c r="F360" s="38" t="s">
        <v>41</v>
      </c>
      <c r="G360" s="34" t="s">
        <v>42</v>
      </c>
      <c r="H360" s="41" t="s">
        <v>941</v>
      </c>
      <c r="I360" s="34" t="s">
        <v>1296</v>
      </c>
      <c r="J360" s="57" t="s">
        <v>170</v>
      </c>
      <c r="K360" s="35" t="s">
        <v>45</v>
      </c>
      <c r="L360" s="35" t="s">
        <v>46</v>
      </c>
      <c r="M360" s="57" t="s">
        <v>114</v>
      </c>
      <c r="N360" s="35" t="s">
        <v>45</v>
      </c>
      <c r="O360" s="41">
        <v>18</v>
      </c>
      <c r="P360" s="41">
        <v>18</v>
      </c>
      <c r="Q360" s="57">
        <v>0</v>
      </c>
      <c r="R360" s="57">
        <v>0</v>
      </c>
      <c r="S360" s="57">
        <v>0</v>
      </c>
      <c r="T360" s="41" t="s">
        <v>1371</v>
      </c>
      <c r="U360" s="57" t="s">
        <v>1372</v>
      </c>
      <c r="V360" s="114">
        <v>1</v>
      </c>
      <c r="W360" s="114">
        <v>83</v>
      </c>
      <c r="X360" s="114">
        <v>282</v>
      </c>
      <c r="Y360" s="114">
        <v>71</v>
      </c>
      <c r="Z360" s="39">
        <v>0.98</v>
      </c>
      <c r="AA360" s="57" t="s">
        <v>50</v>
      </c>
      <c r="AB360" s="57" t="s">
        <v>1293</v>
      </c>
    </row>
    <row r="361" customHeight="1" spans="1:28">
      <c r="A361" s="38" t="s">
        <v>1373</v>
      </c>
      <c r="B361" s="84" t="s">
        <v>37</v>
      </c>
      <c r="C361" s="41" t="s">
        <v>38</v>
      </c>
      <c r="D361" s="41" t="s">
        <v>1374</v>
      </c>
      <c r="E361" s="34" t="s">
        <v>40</v>
      </c>
      <c r="F361" s="38" t="s">
        <v>41</v>
      </c>
      <c r="G361" s="34" t="s">
        <v>42</v>
      </c>
      <c r="H361" s="41" t="s">
        <v>941</v>
      </c>
      <c r="I361" s="34" t="s">
        <v>1375</v>
      </c>
      <c r="J361" s="57" t="s">
        <v>170</v>
      </c>
      <c r="K361" s="35" t="s">
        <v>45</v>
      </c>
      <c r="L361" s="35" t="s">
        <v>46</v>
      </c>
      <c r="M361" s="57" t="s">
        <v>114</v>
      </c>
      <c r="N361" s="35" t="s">
        <v>45</v>
      </c>
      <c r="O361" s="41">
        <v>12.3</v>
      </c>
      <c r="P361" s="41">
        <v>12.3</v>
      </c>
      <c r="Q361" s="57">
        <v>0</v>
      </c>
      <c r="R361" s="57">
        <v>0</v>
      </c>
      <c r="S361" s="57">
        <v>0</v>
      </c>
      <c r="T361" s="41" t="s">
        <v>1376</v>
      </c>
      <c r="U361" s="113" t="s">
        <v>1377</v>
      </c>
      <c r="V361" s="114">
        <v>1</v>
      </c>
      <c r="W361" s="114">
        <v>150</v>
      </c>
      <c r="X361" s="114">
        <v>480</v>
      </c>
      <c r="Y361" s="114">
        <v>128</v>
      </c>
      <c r="Z361" s="39">
        <v>0.98</v>
      </c>
      <c r="AA361" s="57" t="s">
        <v>50</v>
      </c>
      <c r="AB361" s="57" t="s">
        <v>1293</v>
      </c>
    </row>
    <row r="362" customHeight="1" spans="1:28">
      <c r="A362" s="38" t="s">
        <v>1378</v>
      </c>
      <c r="B362" s="41" t="s">
        <v>182</v>
      </c>
      <c r="C362" s="41" t="s">
        <v>38</v>
      </c>
      <c r="D362" s="41" t="s">
        <v>1379</v>
      </c>
      <c r="E362" s="41" t="s">
        <v>40</v>
      </c>
      <c r="F362" s="38" t="s">
        <v>41</v>
      </c>
      <c r="G362" s="34" t="s">
        <v>42</v>
      </c>
      <c r="H362" s="34" t="s">
        <v>941</v>
      </c>
      <c r="I362" s="41" t="s">
        <v>1380</v>
      </c>
      <c r="J362" s="41" t="s">
        <v>170</v>
      </c>
      <c r="K362" s="41" t="s">
        <v>184</v>
      </c>
      <c r="L362" s="41" t="s">
        <v>462</v>
      </c>
      <c r="M362" s="41" t="s">
        <v>463</v>
      </c>
      <c r="N362" s="41" t="s">
        <v>187</v>
      </c>
      <c r="O362" s="35">
        <v>145</v>
      </c>
      <c r="P362" s="35">
        <v>145</v>
      </c>
      <c r="Q362" s="90">
        <v>0</v>
      </c>
      <c r="R362" s="90">
        <v>0</v>
      </c>
      <c r="S362" s="90">
        <v>0</v>
      </c>
      <c r="T362" s="41" t="s">
        <v>1381</v>
      </c>
      <c r="U362" s="41" t="s">
        <v>1382</v>
      </c>
      <c r="V362" s="41">
        <v>1</v>
      </c>
      <c r="W362" s="41">
        <v>1072</v>
      </c>
      <c r="X362" s="41">
        <v>3607</v>
      </c>
      <c r="Y362" s="41">
        <v>715</v>
      </c>
      <c r="Z362" s="92">
        <v>0.98</v>
      </c>
      <c r="AA362" s="41" t="s">
        <v>201</v>
      </c>
      <c r="AB362" s="41" t="s">
        <v>958</v>
      </c>
    </row>
    <row r="363" customHeight="1" spans="1:28">
      <c r="A363" s="38" t="s">
        <v>1383</v>
      </c>
      <c r="B363" s="41" t="s">
        <v>182</v>
      </c>
      <c r="C363" s="41" t="s">
        <v>38</v>
      </c>
      <c r="D363" s="41" t="s">
        <v>1384</v>
      </c>
      <c r="E363" s="41" t="s">
        <v>40</v>
      </c>
      <c r="F363" s="38" t="s">
        <v>41</v>
      </c>
      <c r="G363" s="34" t="s">
        <v>42</v>
      </c>
      <c r="H363" s="34" t="s">
        <v>941</v>
      </c>
      <c r="I363" s="41" t="s">
        <v>1380</v>
      </c>
      <c r="J363" s="41" t="s">
        <v>170</v>
      </c>
      <c r="K363" s="41" t="s">
        <v>184</v>
      </c>
      <c r="L363" s="41" t="s">
        <v>469</v>
      </c>
      <c r="M363" s="41" t="s">
        <v>186</v>
      </c>
      <c r="N363" s="41" t="s">
        <v>187</v>
      </c>
      <c r="O363" s="35">
        <v>15</v>
      </c>
      <c r="P363" s="46">
        <v>15</v>
      </c>
      <c r="Q363" s="90">
        <v>0</v>
      </c>
      <c r="R363" s="90">
        <v>0</v>
      </c>
      <c r="S363" s="90">
        <v>0</v>
      </c>
      <c r="T363" s="41" t="s">
        <v>1385</v>
      </c>
      <c r="U363" s="41" t="s">
        <v>1386</v>
      </c>
      <c r="V363" s="41">
        <v>1</v>
      </c>
      <c r="W363" s="41">
        <v>35</v>
      </c>
      <c r="X363" s="41">
        <v>108</v>
      </c>
      <c r="Y363" s="45">
        <v>25</v>
      </c>
      <c r="Z363" s="92">
        <v>0.98</v>
      </c>
      <c r="AA363" s="41" t="s">
        <v>190</v>
      </c>
      <c r="AB363" s="41" t="s">
        <v>958</v>
      </c>
    </row>
    <row r="364" customHeight="1" spans="1:28">
      <c r="A364" s="38" t="s">
        <v>1387</v>
      </c>
      <c r="B364" s="41" t="s">
        <v>182</v>
      </c>
      <c r="C364" s="41" t="s">
        <v>38</v>
      </c>
      <c r="D364" s="41" t="s">
        <v>1388</v>
      </c>
      <c r="E364" s="41" t="s">
        <v>40</v>
      </c>
      <c r="F364" s="38" t="s">
        <v>41</v>
      </c>
      <c r="G364" s="34" t="s">
        <v>42</v>
      </c>
      <c r="H364" s="34" t="s">
        <v>941</v>
      </c>
      <c r="I364" s="41" t="s">
        <v>1380</v>
      </c>
      <c r="J364" s="41" t="s">
        <v>170</v>
      </c>
      <c r="K364" s="41" t="s">
        <v>184</v>
      </c>
      <c r="L364" s="41" t="s">
        <v>469</v>
      </c>
      <c r="M364" s="41" t="s">
        <v>186</v>
      </c>
      <c r="N364" s="41" t="s">
        <v>187</v>
      </c>
      <c r="O364" s="35">
        <v>130</v>
      </c>
      <c r="P364" s="35">
        <v>130</v>
      </c>
      <c r="Q364" s="90">
        <v>0</v>
      </c>
      <c r="R364" s="90">
        <v>0</v>
      </c>
      <c r="S364" s="90">
        <v>0</v>
      </c>
      <c r="T364" s="41" t="s">
        <v>1389</v>
      </c>
      <c r="U364" s="41" t="s">
        <v>1390</v>
      </c>
      <c r="V364" s="41">
        <v>1</v>
      </c>
      <c r="W364" s="41">
        <v>72</v>
      </c>
      <c r="X364" s="41">
        <v>316</v>
      </c>
      <c r="Y364" s="45">
        <v>32</v>
      </c>
      <c r="Z364" s="92">
        <v>0.98</v>
      </c>
      <c r="AA364" s="35" t="s">
        <v>50</v>
      </c>
      <c r="AB364" s="41" t="s">
        <v>958</v>
      </c>
    </row>
    <row r="365" customHeight="1" spans="1:28">
      <c r="A365" s="38" t="s">
        <v>1391</v>
      </c>
      <c r="B365" s="84" t="s">
        <v>37</v>
      </c>
      <c r="C365" s="41" t="s">
        <v>38</v>
      </c>
      <c r="D365" s="41" t="s">
        <v>1392</v>
      </c>
      <c r="E365" s="41" t="s">
        <v>40</v>
      </c>
      <c r="F365" s="38" t="s">
        <v>41</v>
      </c>
      <c r="G365" s="34" t="s">
        <v>42</v>
      </c>
      <c r="H365" s="34" t="s">
        <v>941</v>
      </c>
      <c r="I365" s="41" t="s">
        <v>1380</v>
      </c>
      <c r="J365" s="41" t="s">
        <v>170</v>
      </c>
      <c r="K365" s="35" t="s">
        <v>45</v>
      </c>
      <c r="L365" s="35" t="s">
        <v>46</v>
      </c>
      <c r="M365" s="41" t="s">
        <v>47</v>
      </c>
      <c r="N365" s="35" t="s">
        <v>45</v>
      </c>
      <c r="O365" s="41">
        <v>10</v>
      </c>
      <c r="P365" s="41">
        <v>10</v>
      </c>
      <c r="Q365" s="90">
        <v>0</v>
      </c>
      <c r="R365" s="90">
        <v>0</v>
      </c>
      <c r="S365" s="90">
        <v>0</v>
      </c>
      <c r="T365" s="41" t="s">
        <v>1393</v>
      </c>
      <c r="U365" s="41" t="s">
        <v>1394</v>
      </c>
      <c r="V365" s="41">
        <v>1</v>
      </c>
      <c r="W365" s="41">
        <v>1072</v>
      </c>
      <c r="X365" s="41">
        <v>3607</v>
      </c>
      <c r="Y365" s="45">
        <v>724</v>
      </c>
      <c r="Z365" s="92">
        <v>0.98</v>
      </c>
      <c r="AA365" s="35" t="s">
        <v>50</v>
      </c>
      <c r="AB365" s="41" t="s">
        <v>958</v>
      </c>
    </row>
    <row r="366" customHeight="1" spans="1:28">
      <c r="A366" s="38" t="s">
        <v>1395</v>
      </c>
      <c r="B366" s="84" t="s">
        <v>37</v>
      </c>
      <c r="C366" s="41" t="s">
        <v>38</v>
      </c>
      <c r="D366" s="41" t="s">
        <v>956</v>
      </c>
      <c r="E366" s="41" t="s">
        <v>40</v>
      </c>
      <c r="F366" s="38" t="s">
        <v>41</v>
      </c>
      <c r="G366" s="34" t="s">
        <v>42</v>
      </c>
      <c r="H366" s="34" t="s">
        <v>941</v>
      </c>
      <c r="I366" s="41" t="s">
        <v>1380</v>
      </c>
      <c r="J366" s="41" t="s">
        <v>170</v>
      </c>
      <c r="K366" s="35" t="s">
        <v>45</v>
      </c>
      <c r="L366" s="35" t="s">
        <v>46</v>
      </c>
      <c r="M366" s="41" t="s">
        <v>282</v>
      </c>
      <c r="N366" s="35" t="s">
        <v>45</v>
      </c>
      <c r="O366" s="41">
        <v>58.7</v>
      </c>
      <c r="P366" s="41">
        <v>58.7</v>
      </c>
      <c r="Q366" s="90">
        <v>0</v>
      </c>
      <c r="R366" s="90">
        <v>0</v>
      </c>
      <c r="S366" s="90">
        <v>0</v>
      </c>
      <c r="T366" s="41" t="s">
        <v>1396</v>
      </c>
      <c r="U366" s="41" t="s">
        <v>1397</v>
      </c>
      <c r="V366" s="41">
        <v>1</v>
      </c>
      <c r="W366" s="41">
        <v>32</v>
      </c>
      <c r="X366" s="41">
        <v>108</v>
      </c>
      <c r="Y366" s="45">
        <v>20</v>
      </c>
      <c r="Z366" s="92">
        <v>0.98</v>
      </c>
      <c r="AA366" s="35" t="s">
        <v>50</v>
      </c>
      <c r="AB366" s="41" t="s">
        <v>958</v>
      </c>
    </row>
    <row r="367" customHeight="1" spans="1:28">
      <c r="A367" s="38" t="s">
        <v>1398</v>
      </c>
      <c r="B367" s="84" t="s">
        <v>37</v>
      </c>
      <c r="C367" s="41" t="s">
        <v>38</v>
      </c>
      <c r="D367" s="41" t="s">
        <v>1399</v>
      </c>
      <c r="E367" s="41" t="s">
        <v>40</v>
      </c>
      <c r="F367" s="38" t="s">
        <v>41</v>
      </c>
      <c r="G367" s="34" t="s">
        <v>42</v>
      </c>
      <c r="H367" s="34" t="s">
        <v>941</v>
      </c>
      <c r="I367" s="41" t="s">
        <v>1380</v>
      </c>
      <c r="J367" s="41" t="s">
        <v>170</v>
      </c>
      <c r="K367" s="35" t="s">
        <v>45</v>
      </c>
      <c r="L367" s="35" t="s">
        <v>46</v>
      </c>
      <c r="M367" s="41" t="s">
        <v>970</v>
      </c>
      <c r="N367" s="35" t="s">
        <v>45</v>
      </c>
      <c r="O367" s="41">
        <v>21.7</v>
      </c>
      <c r="P367" s="41">
        <v>21.7</v>
      </c>
      <c r="Q367" s="90">
        <v>0</v>
      </c>
      <c r="R367" s="90">
        <v>0</v>
      </c>
      <c r="S367" s="90">
        <v>0</v>
      </c>
      <c r="T367" s="41" t="s">
        <v>1400</v>
      </c>
      <c r="U367" s="41" t="s">
        <v>1401</v>
      </c>
      <c r="V367" s="41">
        <v>1</v>
      </c>
      <c r="W367" s="41">
        <v>32</v>
      </c>
      <c r="X367" s="41">
        <v>108</v>
      </c>
      <c r="Y367" s="45">
        <v>20</v>
      </c>
      <c r="Z367" s="92">
        <v>0.98</v>
      </c>
      <c r="AA367" s="35" t="s">
        <v>50</v>
      </c>
      <c r="AB367" s="41" t="s">
        <v>958</v>
      </c>
    </row>
    <row r="368" customHeight="1" spans="1:28">
      <c r="A368" s="38" t="s">
        <v>1402</v>
      </c>
      <c r="B368" s="41" t="s">
        <v>37</v>
      </c>
      <c r="C368" s="41" t="s">
        <v>38</v>
      </c>
      <c r="D368" s="41" t="s">
        <v>1403</v>
      </c>
      <c r="E368" s="41" t="s">
        <v>40</v>
      </c>
      <c r="F368" s="38" t="s">
        <v>41</v>
      </c>
      <c r="G368" s="34" t="s">
        <v>42</v>
      </c>
      <c r="H368" s="34" t="s">
        <v>941</v>
      </c>
      <c r="I368" s="41" t="s">
        <v>1380</v>
      </c>
      <c r="J368" s="41" t="s">
        <v>170</v>
      </c>
      <c r="K368" s="35" t="s">
        <v>45</v>
      </c>
      <c r="L368" s="35" t="s">
        <v>46</v>
      </c>
      <c r="M368" s="41" t="s">
        <v>282</v>
      </c>
      <c r="N368" s="35" t="s">
        <v>45</v>
      </c>
      <c r="O368" s="41">
        <v>49.4</v>
      </c>
      <c r="P368" s="41">
        <v>49.4</v>
      </c>
      <c r="Q368" s="90">
        <v>0</v>
      </c>
      <c r="R368" s="90">
        <v>0</v>
      </c>
      <c r="S368" s="90">
        <v>0</v>
      </c>
      <c r="T368" s="41" t="s">
        <v>1404</v>
      </c>
      <c r="U368" s="41" t="s">
        <v>1405</v>
      </c>
      <c r="V368" s="41">
        <v>1</v>
      </c>
      <c r="W368" s="41">
        <v>22</v>
      </c>
      <c r="X368" s="41">
        <v>106</v>
      </c>
      <c r="Y368" s="41">
        <v>5</v>
      </c>
      <c r="Z368" s="92">
        <v>0.98</v>
      </c>
      <c r="AA368" s="35" t="s">
        <v>50</v>
      </c>
      <c r="AB368" s="41" t="s">
        <v>958</v>
      </c>
    </row>
    <row r="369" customHeight="1" spans="1:28">
      <c r="A369" s="38" t="s">
        <v>1406</v>
      </c>
      <c r="B369" s="84" t="s">
        <v>37</v>
      </c>
      <c r="C369" s="41" t="s">
        <v>38</v>
      </c>
      <c r="D369" s="41" t="s">
        <v>1407</v>
      </c>
      <c r="E369" s="41" t="s">
        <v>40</v>
      </c>
      <c r="F369" s="38" t="s">
        <v>41</v>
      </c>
      <c r="G369" s="34" t="s">
        <v>42</v>
      </c>
      <c r="H369" s="34" t="s">
        <v>941</v>
      </c>
      <c r="I369" s="41" t="s">
        <v>1380</v>
      </c>
      <c r="J369" s="41" t="s">
        <v>170</v>
      </c>
      <c r="K369" s="35" t="s">
        <v>45</v>
      </c>
      <c r="L369" s="35" t="s">
        <v>46</v>
      </c>
      <c r="M369" s="41" t="s">
        <v>282</v>
      </c>
      <c r="N369" s="35" t="s">
        <v>45</v>
      </c>
      <c r="O369" s="41">
        <v>26.7</v>
      </c>
      <c r="P369" s="41">
        <v>26.7</v>
      </c>
      <c r="Q369" s="90">
        <v>0</v>
      </c>
      <c r="R369" s="90">
        <v>0</v>
      </c>
      <c r="S369" s="90">
        <v>0</v>
      </c>
      <c r="T369" s="41" t="s">
        <v>1408</v>
      </c>
      <c r="U369" s="41" t="s">
        <v>1409</v>
      </c>
      <c r="V369" s="41">
        <v>1</v>
      </c>
      <c r="W369" s="41">
        <v>25</v>
      </c>
      <c r="X369" s="41">
        <v>108</v>
      </c>
      <c r="Y369" s="45">
        <v>23</v>
      </c>
      <c r="Z369" s="92">
        <v>0.98</v>
      </c>
      <c r="AA369" s="41" t="s">
        <v>136</v>
      </c>
      <c r="AB369" s="41" t="s">
        <v>958</v>
      </c>
    </row>
    <row r="370" customHeight="1" spans="1:28">
      <c r="A370" s="38" t="s">
        <v>1410</v>
      </c>
      <c r="B370" s="84" t="s">
        <v>37</v>
      </c>
      <c r="C370" s="41" t="s">
        <v>38</v>
      </c>
      <c r="D370" s="41" t="s">
        <v>1411</v>
      </c>
      <c r="E370" s="41" t="s">
        <v>40</v>
      </c>
      <c r="F370" s="38" t="s">
        <v>41</v>
      </c>
      <c r="G370" s="34" t="s">
        <v>42</v>
      </c>
      <c r="H370" s="34" t="s">
        <v>941</v>
      </c>
      <c r="I370" s="41" t="s">
        <v>1380</v>
      </c>
      <c r="J370" s="41" t="s">
        <v>170</v>
      </c>
      <c r="K370" s="35" t="s">
        <v>45</v>
      </c>
      <c r="L370" s="35" t="s">
        <v>46</v>
      </c>
      <c r="M370" s="41" t="s">
        <v>282</v>
      </c>
      <c r="N370" s="35" t="s">
        <v>45</v>
      </c>
      <c r="O370" s="41">
        <v>27</v>
      </c>
      <c r="P370" s="41">
        <v>27</v>
      </c>
      <c r="Q370" s="90">
        <v>0</v>
      </c>
      <c r="R370" s="90">
        <v>0</v>
      </c>
      <c r="S370" s="90">
        <v>0</v>
      </c>
      <c r="T370" s="41" t="s">
        <v>1412</v>
      </c>
      <c r="U370" s="41" t="s">
        <v>1413</v>
      </c>
      <c r="V370" s="41">
        <v>1</v>
      </c>
      <c r="W370" s="41">
        <v>85</v>
      </c>
      <c r="X370" s="41">
        <v>412</v>
      </c>
      <c r="Y370" s="45">
        <v>35</v>
      </c>
      <c r="Z370" s="92">
        <v>0.98</v>
      </c>
      <c r="AA370" s="41" t="s">
        <v>136</v>
      </c>
      <c r="AB370" s="41" t="s">
        <v>958</v>
      </c>
    </row>
    <row r="371" customHeight="1" spans="1:28">
      <c r="A371" s="38" t="s">
        <v>1414</v>
      </c>
      <c r="B371" s="84" t="s">
        <v>37</v>
      </c>
      <c r="C371" s="41" t="s">
        <v>38</v>
      </c>
      <c r="D371" s="41" t="s">
        <v>1415</v>
      </c>
      <c r="E371" s="41" t="s">
        <v>40</v>
      </c>
      <c r="F371" s="38" t="s">
        <v>41</v>
      </c>
      <c r="G371" s="34" t="s">
        <v>42</v>
      </c>
      <c r="H371" s="34" t="s">
        <v>941</v>
      </c>
      <c r="I371" s="41" t="s">
        <v>1380</v>
      </c>
      <c r="J371" s="41" t="s">
        <v>170</v>
      </c>
      <c r="K371" s="35" t="s">
        <v>45</v>
      </c>
      <c r="L371" s="35" t="s">
        <v>46</v>
      </c>
      <c r="M371" s="41" t="s">
        <v>282</v>
      </c>
      <c r="N371" s="35" t="s">
        <v>45</v>
      </c>
      <c r="O371" s="41">
        <v>25</v>
      </c>
      <c r="P371" s="41">
        <v>25</v>
      </c>
      <c r="Q371" s="90">
        <v>0</v>
      </c>
      <c r="R371" s="90">
        <v>0</v>
      </c>
      <c r="S371" s="90">
        <v>0</v>
      </c>
      <c r="T371" s="41" t="s">
        <v>1416</v>
      </c>
      <c r="U371" s="41" t="s">
        <v>1417</v>
      </c>
      <c r="V371" s="41">
        <v>1</v>
      </c>
      <c r="W371" s="41">
        <v>83</v>
      </c>
      <c r="X371" s="41">
        <v>316</v>
      </c>
      <c r="Y371" s="45">
        <v>15</v>
      </c>
      <c r="Z371" s="92">
        <v>0.98</v>
      </c>
      <c r="AA371" s="41" t="s">
        <v>136</v>
      </c>
      <c r="AB371" s="41" t="s">
        <v>958</v>
      </c>
    </row>
    <row r="372" customHeight="1" spans="1:28">
      <c r="A372" s="38" t="s">
        <v>1418</v>
      </c>
      <c r="B372" s="84" t="s">
        <v>37</v>
      </c>
      <c r="C372" s="41" t="s">
        <v>38</v>
      </c>
      <c r="D372" s="41" t="s">
        <v>1419</v>
      </c>
      <c r="E372" s="41" t="s">
        <v>40</v>
      </c>
      <c r="F372" s="38" t="s">
        <v>41</v>
      </c>
      <c r="G372" s="34" t="s">
        <v>42</v>
      </c>
      <c r="H372" s="34" t="s">
        <v>941</v>
      </c>
      <c r="I372" s="41" t="s">
        <v>1380</v>
      </c>
      <c r="J372" s="41" t="s">
        <v>170</v>
      </c>
      <c r="K372" s="35" t="s">
        <v>45</v>
      </c>
      <c r="L372" s="35" t="s">
        <v>46</v>
      </c>
      <c r="M372" s="41" t="s">
        <v>47</v>
      </c>
      <c r="N372" s="35" t="s">
        <v>45</v>
      </c>
      <c r="O372" s="41">
        <v>5.5</v>
      </c>
      <c r="P372" s="41">
        <v>5.5</v>
      </c>
      <c r="Q372" s="90">
        <v>0</v>
      </c>
      <c r="R372" s="90">
        <v>0</v>
      </c>
      <c r="S372" s="90">
        <v>0</v>
      </c>
      <c r="T372" s="41" t="s">
        <v>1420</v>
      </c>
      <c r="U372" s="41" t="s">
        <v>1421</v>
      </c>
      <c r="V372" s="41">
        <v>1</v>
      </c>
      <c r="W372" s="41">
        <v>132</v>
      </c>
      <c r="X372" s="41">
        <v>368</v>
      </c>
      <c r="Y372" s="45">
        <v>32</v>
      </c>
      <c r="Z372" s="92">
        <v>0.98</v>
      </c>
      <c r="AA372" s="41" t="s">
        <v>50</v>
      </c>
      <c r="AB372" s="41" t="s">
        <v>958</v>
      </c>
    </row>
    <row r="373" customHeight="1" spans="1:28">
      <c r="A373" s="38" t="s">
        <v>1422</v>
      </c>
      <c r="B373" s="84" t="s">
        <v>37</v>
      </c>
      <c r="C373" s="41" t="s">
        <v>38</v>
      </c>
      <c r="D373" s="41" t="s">
        <v>1423</v>
      </c>
      <c r="E373" s="41" t="s">
        <v>40</v>
      </c>
      <c r="F373" s="38" t="s">
        <v>41</v>
      </c>
      <c r="G373" s="34" t="s">
        <v>42</v>
      </c>
      <c r="H373" s="34" t="s">
        <v>941</v>
      </c>
      <c r="I373" s="41" t="s">
        <v>1380</v>
      </c>
      <c r="J373" s="41" t="s">
        <v>170</v>
      </c>
      <c r="K373" s="35" t="s">
        <v>45</v>
      </c>
      <c r="L373" s="35" t="s">
        <v>46</v>
      </c>
      <c r="M373" s="41" t="s">
        <v>282</v>
      </c>
      <c r="N373" s="35" t="s">
        <v>45</v>
      </c>
      <c r="O373" s="41">
        <v>19.9</v>
      </c>
      <c r="P373" s="41">
        <v>19.9</v>
      </c>
      <c r="Q373" s="90">
        <v>0</v>
      </c>
      <c r="R373" s="90">
        <v>0</v>
      </c>
      <c r="S373" s="90">
        <v>0</v>
      </c>
      <c r="T373" s="41" t="s">
        <v>1424</v>
      </c>
      <c r="U373" s="41" t="s">
        <v>1425</v>
      </c>
      <c r="V373" s="41">
        <v>1</v>
      </c>
      <c r="W373" s="41">
        <v>262</v>
      </c>
      <c r="X373" s="41">
        <v>672</v>
      </c>
      <c r="Y373" s="45">
        <v>45</v>
      </c>
      <c r="Z373" s="92">
        <v>0.98</v>
      </c>
      <c r="AA373" s="35" t="s">
        <v>50</v>
      </c>
      <c r="AB373" s="41" t="s">
        <v>958</v>
      </c>
    </row>
    <row r="374" customHeight="1" spans="1:28">
      <c r="A374" s="38" t="s">
        <v>1426</v>
      </c>
      <c r="B374" s="41" t="s">
        <v>37</v>
      </c>
      <c r="C374" s="41" t="s">
        <v>38</v>
      </c>
      <c r="D374" s="41" t="s">
        <v>1427</v>
      </c>
      <c r="E374" s="41" t="s">
        <v>40</v>
      </c>
      <c r="F374" s="38" t="s">
        <v>41</v>
      </c>
      <c r="G374" s="34" t="s">
        <v>42</v>
      </c>
      <c r="H374" s="34" t="s">
        <v>941</v>
      </c>
      <c r="I374" s="41" t="s">
        <v>1380</v>
      </c>
      <c r="J374" s="41" t="s">
        <v>170</v>
      </c>
      <c r="K374" s="35" t="s">
        <v>45</v>
      </c>
      <c r="L374" s="35" t="s">
        <v>46</v>
      </c>
      <c r="M374" s="41" t="s">
        <v>47</v>
      </c>
      <c r="N374" s="35" t="s">
        <v>45</v>
      </c>
      <c r="O374" s="41">
        <v>16.8</v>
      </c>
      <c r="P374" s="41">
        <v>16.8</v>
      </c>
      <c r="Q374" s="90">
        <v>0</v>
      </c>
      <c r="R374" s="90">
        <v>0</v>
      </c>
      <c r="S374" s="90">
        <v>0</v>
      </c>
      <c r="T374" s="41" t="s">
        <v>1428</v>
      </c>
      <c r="U374" s="41" t="s">
        <v>1429</v>
      </c>
      <c r="V374" s="41">
        <v>1</v>
      </c>
      <c r="W374" s="41">
        <v>80</v>
      </c>
      <c r="X374" s="41">
        <v>378</v>
      </c>
      <c r="Y374" s="45">
        <v>30</v>
      </c>
      <c r="Z374" s="92">
        <v>0.98</v>
      </c>
      <c r="AA374" s="35" t="s">
        <v>50</v>
      </c>
      <c r="AB374" s="41" t="s">
        <v>958</v>
      </c>
    </row>
    <row r="375" customHeight="1" spans="1:28">
      <c r="A375" s="38" t="s">
        <v>1430</v>
      </c>
      <c r="B375" s="41" t="s">
        <v>37</v>
      </c>
      <c r="C375" s="41" t="s">
        <v>38</v>
      </c>
      <c r="D375" s="41" t="s">
        <v>1431</v>
      </c>
      <c r="E375" s="41" t="s">
        <v>40</v>
      </c>
      <c r="F375" s="38" t="s">
        <v>41</v>
      </c>
      <c r="G375" s="34" t="s">
        <v>42</v>
      </c>
      <c r="H375" s="34" t="s">
        <v>941</v>
      </c>
      <c r="I375" s="41" t="s">
        <v>1380</v>
      </c>
      <c r="J375" s="41" t="s">
        <v>170</v>
      </c>
      <c r="K375" s="35" t="s">
        <v>45</v>
      </c>
      <c r="L375" s="35" t="s">
        <v>46</v>
      </c>
      <c r="M375" s="41" t="s">
        <v>47</v>
      </c>
      <c r="N375" s="35" t="s">
        <v>45</v>
      </c>
      <c r="O375" s="41">
        <v>4.5</v>
      </c>
      <c r="P375" s="41">
        <v>4.5</v>
      </c>
      <c r="Q375" s="90">
        <v>0</v>
      </c>
      <c r="R375" s="90">
        <v>0</v>
      </c>
      <c r="S375" s="90">
        <v>0</v>
      </c>
      <c r="T375" s="41" t="s">
        <v>1432</v>
      </c>
      <c r="U375" s="41" t="s">
        <v>1433</v>
      </c>
      <c r="V375" s="41">
        <v>1</v>
      </c>
      <c r="W375" s="41">
        <v>50</v>
      </c>
      <c r="X375" s="41">
        <v>236</v>
      </c>
      <c r="Y375" s="45">
        <v>27</v>
      </c>
      <c r="Z375" s="92">
        <v>0.98</v>
      </c>
      <c r="AA375" s="35" t="s">
        <v>50</v>
      </c>
      <c r="AB375" s="41" t="s">
        <v>958</v>
      </c>
    </row>
    <row r="376" customHeight="1" spans="1:28">
      <c r="A376" s="38" t="s">
        <v>1434</v>
      </c>
      <c r="B376" s="41" t="s">
        <v>37</v>
      </c>
      <c r="C376" s="41" t="s">
        <v>38</v>
      </c>
      <c r="D376" s="41" t="s">
        <v>1435</v>
      </c>
      <c r="E376" s="41" t="s">
        <v>40</v>
      </c>
      <c r="F376" s="38" t="s">
        <v>41</v>
      </c>
      <c r="G376" s="34" t="s">
        <v>42</v>
      </c>
      <c r="H376" s="34" t="s">
        <v>941</v>
      </c>
      <c r="I376" s="41" t="s">
        <v>1380</v>
      </c>
      <c r="J376" s="41" t="s">
        <v>170</v>
      </c>
      <c r="K376" s="35" t="s">
        <v>45</v>
      </c>
      <c r="L376" s="35" t="s">
        <v>46</v>
      </c>
      <c r="M376" s="41" t="s">
        <v>47</v>
      </c>
      <c r="N376" s="35" t="s">
        <v>45</v>
      </c>
      <c r="O376" s="41">
        <v>15</v>
      </c>
      <c r="P376" s="41">
        <v>15</v>
      </c>
      <c r="Q376" s="90">
        <v>0</v>
      </c>
      <c r="R376" s="90">
        <v>0</v>
      </c>
      <c r="S376" s="90">
        <v>0</v>
      </c>
      <c r="T376" s="41" t="s">
        <v>1436</v>
      </c>
      <c r="U376" s="41" t="s">
        <v>1437</v>
      </c>
      <c r="V376" s="41">
        <v>1</v>
      </c>
      <c r="W376" s="41">
        <v>70</v>
      </c>
      <c r="X376" s="41">
        <v>289</v>
      </c>
      <c r="Y376" s="45">
        <v>26</v>
      </c>
      <c r="Z376" s="92">
        <v>0.98</v>
      </c>
      <c r="AA376" s="35" t="s">
        <v>50</v>
      </c>
      <c r="AB376" s="41" t="s">
        <v>958</v>
      </c>
    </row>
    <row r="377" customHeight="1" spans="1:28">
      <c r="A377" s="38" t="s">
        <v>1438</v>
      </c>
      <c r="B377" s="41" t="s">
        <v>37</v>
      </c>
      <c r="C377" s="41" t="s">
        <v>38</v>
      </c>
      <c r="D377" s="41" t="s">
        <v>1439</v>
      </c>
      <c r="E377" s="41" t="s">
        <v>40</v>
      </c>
      <c r="F377" s="38" t="s">
        <v>41</v>
      </c>
      <c r="G377" s="34" t="s">
        <v>42</v>
      </c>
      <c r="H377" s="34" t="s">
        <v>941</v>
      </c>
      <c r="I377" s="41" t="s">
        <v>1380</v>
      </c>
      <c r="J377" s="41" t="s">
        <v>170</v>
      </c>
      <c r="K377" s="35" t="s">
        <v>45</v>
      </c>
      <c r="L377" s="35" t="s">
        <v>46</v>
      </c>
      <c r="M377" s="41" t="s">
        <v>47</v>
      </c>
      <c r="N377" s="35" t="s">
        <v>45</v>
      </c>
      <c r="O377" s="41">
        <v>10.6</v>
      </c>
      <c r="P377" s="41">
        <v>10.6</v>
      </c>
      <c r="Q377" s="90">
        <v>0</v>
      </c>
      <c r="R377" s="90">
        <v>0</v>
      </c>
      <c r="S377" s="90">
        <v>0</v>
      </c>
      <c r="T377" s="41" t="s">
        <v>1440</v>
      </c>
      <c r="U377" s="41" t="s">
        <v>1441</v>
      </c>
      <c r="V377" s="41">
        <v>1</v>
      </c>
      <c r="W377" s="41">
        <v>50</v>
      </c>
      <c r="X377" s="41">
        <v>205</v>
      </c>
      <c r="Y377" s="45">
        <v>22</v>
      </c>
      <c r="Z377" s="92">
        <v>0.98</v>
      </c>
      <c r="AA377" s="35" t="s">
        <v>50</v>
      </c>
      <c r="AB377" s="41" t="s">
        <v>958</v>
      </c>
    </row>
    <row r="378" customHeight="1" spans="1:28">
      <c r="A378" s="38" t="s">
        <v>1442</v>
      </c>
      <c r="B378" s="41" t="s">
        <v>37</v>
      </c>
      <c r="C378" s="41" t="s">
        <v>38</v>
      </c>
      <c r="D378" s="41" t="s">
        <v>1443</v>
      </c>
      <c r="E378" s="41" t="s">
        <v>40</v>
      </c>
      <c r="F378" s="38" t="s">
        <v>41</v>
      </c>
      <c r="G378" s="34" t="s">
        <v>42</v>
      </c>
      <c r="H378" s="34" t="s">
        <v>941</v>
      </c>
      <c r="I378" s="41" t="s">
        <v>1380</v>
      </c>
      <c r="J378" s="41" t="s">
        <v>170</v>
      </c>
      <c r="K378" s="35" t="s">
        <v>45</v>
      </c>
      <c r="L378" s="35" t="s">
        <v>46</v>
      </c>
      <c r="M378" s="41" t="s">
        <v>47</v>
      </c>
      <c r="N378" s="35" t="s">
        <v>45</v>
      </c>
      <c r="O378" s="41">
        <v>5.1</v>
      </c>
      <c r="P378" s="41">
        <v>5.1</v>
      </c>
      <c r="Q378" s="90">
        <v>0</v>
      </c>
      <c r="R378" s="90">
        <v>0</v>
      </c>
      <c r="S378" s="90">
        <v>0</v>
      </c>
      <c r="T378" s="117" t="s">
        <v>1444</v>
      </c>
      <c r="U378" s="41" t="s">
        <v>1445</v>
      </c>
      <c r="V378" s="41">
        <v>1</v>
      </c>
      <c r="W378" s="41">
        <v>30</v>
      </c>
      <c r="X378" s="41">
        <v>175</v>
      </c>
      <c r="Y378" s="45">
        <v>20</v>
      </c>
      <c r="Z378" s="92">
        <v>0.98</v>
      </c>
      <c r="AA378" s="35" t="s">
        <v>50</v>
      </c>
      <c r="AB378" s="41" t="s">
        <v>958</v>
      </c>
    </row>
    <row r="379" customHeight="1" spans="1:28">
      <c r="A379" s="38" t="s">
        <v>1446</v>
      </c>
      <c r="B379" s="84" t="s">
        <v>37</v>
      </c>
      <c r="C379" s="41" t="s">
        <v>38</v>
      </c>
      <c r="D379" s="41" t="s">
        <v>1447</v>
      </c>
      <c r="E379" s="41" t="s">
        <v>40</v>
      </c>
      <c r="F379" s="38" t="s">
        <v>41</v>
      </c>
      <c r="G379" s="34" t="s">
        <v>42</v>
      </c>
      <c r="H379" s="34" t="s">
        <v>941</v>
      </c>
      <c r="I379" s="41" t="s">
        <v>1380</v>
      </c>
      <c r="J379" s="41" t="s">
        <v>170</v>
      </c>
      <c r="K379" s="35" t="s">
        <v>45</v>
      </c>
      <c r="L379" s="35" t="s">
        <v>46</v>
      </c>
      <c r="M379" s="41" t="s">
        <v>970</v>
      </c>
      <c r="N379" s="35" t="s">
        <v>45</v>
      </c>
      <c r="O379" s="41">
        <v>5.4</v>
      </c>
      <c r="P379" s="41">
        <v>5.4</v>
      </c>
      <c r="Q379" s="90">
        <v>0</v>
      </c>
      <c r="R379" s="90">
        <v>0</v>
      </c>
      <c r="S379" s="90">
        <v>0</v>
      </c>
      <c r="T379" s="41" t="s">
        <v>1448</v>
      </c>
      <c r="U379" s="41" t="s">
        <v>1449</v>
      </c>
      <c r="V379" s="41">
        <v>1</v>
      </c>
      <c r="W379" s="41">
        <v>90</v>
      </c>
      <c r="X379" s="41">
        <v>396</v>
      </c>
      <c r="Y379" s="45">
        <v>38</v>
      </c>
      <c r="Z379" s="92">
        <v>0.98</v>
      </c>
      <c r="AA379" s="35" t="s">
        <v>50</v>
      </c>
      <c r="AB379" s="41" t="s">
        <v>958</v>
      </c>
    </row>
    <row r="380" customHeight="1" spans="1:28">
      <c r="A380" s="38" t="s">
        <v>1450</v>
      </c>
      <c r="B380" s="41" t="s">
        <v>37</v>
      </c>
      <c r="C380" s="41" t="s">
        <v>38</v>
      </c>
      <c r="D380" s="41" t="s">
        <v>1451</v>
      </c>
      <c r="E380" s="41" t="s">
        <v>40</v>
      </c>
      <c r="F380" s="38" t="s">
        <v>41</v>
      </c>
      <c r="G380" s="34" t="s">
        <v>42</v>
      </c>
      <c r="H380" s="34" t="s">
        <v>941</v>
      </c>
      <c r="I380" s="41" t="s">
        <v>1380</v>
      </c>
      <c r="J380" s="41" t="s">
        <v>170</v>
      </c>
      <c r="K380" s="35" t="s">
        <v>45</v>
      </c>
      <c r="L380" s="35" t="s">
        <v>46</v>
      </c>
      <c r="M380" s="41" t="s">
        <v>47</v>
      </c>
      <c r="N380" s="35" t="s">
        <v>45</v>
      </c>
      <c r="O380" s="41">
        <v>5</v>
      </c>
      <c r="P380" s="41">
        <v>5</v>
      </c>
      <c r="Q380" s="90">
        <v>0</v>
      </c>
      <c r="R380" s="90">
        <v>0</v>
      </c>
      <c r="S380" s="90">
        <v>0</v>
      </c>
      <c r="T380" s="41" t="s">
        <v>1452</v>
      </c>
      <c r="U380" s="41" t="s">
        <v>1453</v>
      </c>
      <c r="V380" s="41">
        <v>1</v>
      </c>
      <c r="W380" s="41">
        <v>60</v>
      </c>
      <c r="X380" s="41">
        <v>268</v>
      </c>
      <c r="Y380" s="45">
        <v>26</v>
      </c>
      <c r="Z380" s="92">
        <v>0.98</v>
      </c>
      <c r="AA380" s="35" t="s">
        <v>50</v>
      </c>
      <c r="AB380" s="41" t="s">
        <v>958</v>
      </c>
    </row>
    <row r="381" customHeight="1" spans="1:28">
      <c r="A381" s="38" t="s">
        <v>1454</v>
      </c>
      <c r="B381" s="41" t="s">
        <v>37</v>
      </c>
      <c r="C381" s="41" t="s">
        <v>38</v>
      </c>
      <c r="D381" s="41" t="s">
        <v>1455</v>
      </c>
      <c r="E381" s="41" t="s">
        <v>40</v>
      </c>
      <c r="F381" s="38" t="s">
        <v>41</v>
      </c>
      <c r="G381" s="34" t="s">
        <v>42</v>
      </c>
      <c r="H381" s="34" t="s">
        <v>941</v>
      </c>
      <c r="I381" s="41" t="s">
        <v>1380</v>
      </c>
      <c r="J381" s="41" t="s">
        <v>170</v>
      </c>
      <c r="K381" s="35" t="s">
        <v>45</v>
      </c>
      <c r="L381" s="35" t="s">
        <v>46</v>
      </c>
      <c r="M381" s="41" t="s">
        <v>47</v>
      </c>
      <c r="N381" s="35" t="s">
        <v>45</v>
      </c>
      <c r="O381" s="41">
        <v>4.5</v>
      </c>
      <c r="P381" s="41">
        <v>4.5</v>
      </c>
      <c r="Q381" s="90">
        <v>0</v>
      </c>
      <c r="R381" s="90">
        <v>0</v>
      </c>
      <c r="S381" s="90">
        <v>0</v>
      </c>
      <c r="T381" s="41" t="s">
        <v>1456</v>
      </c>
      <c r="U381" s="41" t="s">
        <v>1457</v>
      </c>
      <c r="V381" s="41">
        <v>1</v>
      </c>
      <c r="W381" s="41">
        <v>360</v>
      </c>
      <c r="X381" s="41">
        <v>1804</v>
      </c>
      <c r="Y381" s="45">
        <v>35</v>
      </c>
      <c r="Z381" s="92">
        <v>0.98</v>
      </c>
      <c r="AA381" s="35" t="s">
        <v>50</v>
      </c>
      <c r="AB381" s="41" t="s">
        <v>958</v>
      </c>
    </row>
    <row r="382" customHeight="1" spans="1:28">
      <c r="A382" s="38" t="s">
        <v>1458</v>
      </c>
      <c r="B382" s="41" t="s">
        <v>37</v>
      </c>
      <c r="C382" s="41" t="s">
        <v>38</v>
      </c>
      <c r="D382" s="41" t="s">
        <v>1459</v>
      </c>
      <c r="E382" s="41" t="s">
        <v>40</v>
      </c>
      <c r="F382" s="38" t="s">
        <v>41</v>
      </c>
      <c r="G382" s="34" t="s">
        <v>42</v>
      </c>
      <c r="H382" s="34" t="s">
        <v>941</v>
      </c>
      <c r="I382" s="41" t="s">
        <v>1380</v>
      </c>
      <c r="J382" s="41" t="s">
        <v>170</v>
      </c>
      <c r="K382" s="35" t="s">
        <v>45</v>
      </c>
      <c r="L382" s="35" t="s">
        <v>46</v>
      </c>
      <c r="M382" s="41" t="s">
        <v>47</v>
      </c>
      <c r="N382" s="35" t="s">
        <v>45</v>
      </c>
      <c r="O382" s="41">
        <v>6</v>
      </c>
      <c r="P382" s="41">
        <v>6</v>
      </c>
      <c r="Q382" s="90">
        <v>0</v>
      </c>
      <c r="R382" s="90">
        <v>0</v>
      </c>
      <c r="S382" s="90">
        <v>0</v>
      </c>
      <c r="T382" s="41" t="s">
        <v>1460</v>
      </c>
      <c r="U382" s="41" t="s">
        <v>1461</v>
      </c>
      <c r="V382" s="41">
        <v>1</v>
      </c>
      <c r="W382" s="41">
        <v>32</v>
      </c>
      <c r="X382" s="41">
        <v>108</v>
      </c>
      <c r="Y382" s="45">
        <v>20</v>
      </c>
      <c r="Z382" s="92">
        <v>0.98</v>
      </c>
      <c r="AA382" s="35" t="s">
        <v>50</v>
      </c>
      <c r="AB382" s="41" t="s">
        <v>958</v>
      </c>
    </row>
    <row r="383" customHeight="1" spans="1:28">
      <c r="A383" s="38" t="s">
        <v>1462</v>
      </c>
      <c r="B383" s="41" t="s">
        <v>37</v>
      </c>
      <c r="C383" s="41" t="s">
        <v>38</v>
      </c>
      <c r="D383" s="41" t="s">
        <v>1463</v>
      </c>
      <c r="E383" s="41" t="s">
        <v>40</v>
      </c>
      <c r="F383" s="38" t="s">
        <v>41</v>
      </c>
      <c r="G383" s="34" t="s">
        <v>42</v>
      </c>
      <c r="H383" s="34" t="s">
        <v>941</v>
      </c>
      <c r="I383" s="41" t="s">
        <v>1380</v>
      </c>
      <c r="J383" s="41" t="s">
        <v>170</v>
      </c>
      <c r="K383" s="35" t="s">
        <v>45</v>
      </c>
      <c r="L383" s="35" t="s">
        <v>46</v>
      </c>
      <c r="M383" s="41" t="s">
        <v>47</v>
      </c>
      <c r="N383" s="35" t="s">
        <v>45</v>
      </c>
      <c r="O383" s="41">
        <v>7.8</v>
      </c>
      <c r="P383" s="41">
        <v>7.8</v>
      </c>
      <c r="Q383" s="90">
        <v>0</v>
      </c>
      <c r="R383" s="90">
        <v>0</v>
      </c>
      <c r="S383" s="90">
        <v>0</v>
      </c>
      <c r="T383" s="41" t="s">
        <v>1464</v>
      </c>
      <c r="U383" s="41" t="s">
        <v>1465</v>
      </c>
      <c r="V383" s="41">
        <v>1</v>
      </c>
      <c r="W383" s="41">
        <v>68</v>
      </c>
      <c r="X383" s="41">
        <v>365</v>
      </c>
      <c r="Y383" s="45">
        <v>38</v>
      </c>
      <c r="Z383" s="92">
        <v>0.98</v>
      </c>
      <c r="AA383" s="35" t="s">
        <v>50</v>
      </c>
      <c r="AB383" s="41" t="s">
        <v>958</v>
      </c>
    </row>
    <row r="384" customHeight="1" spans="1:28">
      <c r="A384" s="38" t="s">
        <v>1466</v>
      </c>
      <c r="B384" s="41" t="s">
        <v>37</v>
      </c>
      <c r="C384" s="41" t="s">
        <v>38</v>
      </c>
      <c r="D384" s="41" t="s">
        <v>1467</v>
      </c>
      <c r="E384" s="41" t="s">
        <v>40</v>
      </c>
      <c r="F384" s="38" t="s">
        <v>41</v>
      </c>
      <c r="G384" s="34" t="s">
        <v>42</v>
      </c>
      <c r="H384" s="34" t="s">
        <v>941</v>
      </c>
      <c r="I384" s="41" t="s">
        <v>1380</v>
      </c>
      <c r="J384" s="41" t="s">
        <v>170</v>
      </c>
      <c r="K384" s="35" t="s">
        <v>45</v>
      </c>
      <c r="L384" s="35" t="s">
        <v>46</v>
      </c>
      <c r="M384" s="65" t="s">
        <v>114</v>
      </c>
      <c r="N384" s="35" t="s">
        <v>45</v>
      </c>
      <c r="O384" s="41">
        <v>7.1</v>
      </c>
      <c r="P384" s="41">
        <v>7.1</v>
      </c>
      <c r="Q384" s="90">
        <v>0</v>
      </c>
      <c r="R384" s="90">
        <v>0</v>
      </c>
      <c r="S384" s="90">
        <v>0</v>
      </c>
      <c r="T384" s="41" t="s">
        <v>1468</v>
      </c>
      <c r="U384" s="41" t="s">
        <v>1449</v>
      </c>
      <c r="V384" s="41">
        <v>1</v>
      </c>
      <c r="W384" s="41">
        <v>68</v>
      </c>
      <c r="X384" s="41">
        <v>365</v>
      </c>
      <c r="Y384" s="45">
        <v>38</v>
      </c>
      <c r="Z384" s="92">
        <v>0.98</v>
      </c>
      <c r="AA384" s="35" t="s">
        <v>50</v>
      </c>
      <c r="AB384" s="41" t="s">
        <v>958</v>
      </c>
    </row>
    <row r="385" customHeight="1" spans="1:28">
      <c r="A385" s="38" t="s">
        <v>1469</v>
      </c>
      <c r="B385" s="41" t="s">
        <v>37</v>
      </c>
      <c r="C385" s="41" t="s">
        <v>38</v>
      </c>
      <c r="D385" s="41" t="s">
        <v>1470</v>
      </c>
      <c r="E385" s="41" t="s">
        <v>40</v>
      </c>
      <c r="F385" s="38" t="s">
        <v>41</v>
      </c>
      <c r="G385" s="34" t="s">
        <v>42</v>
      </c>
      <c r="H385" s="34" t="s">
        <v>941</v>
      </c>
      <c r="I385" s="41" t="s">
        <v>1380</v>
      </c>
      <c r="J385" s="41" t="s">
        <v>170</v>
      </c>
      <c r="K385" s="35" t="s">
        <v>45</v>
      </c>
      <c r="L385" s="35" t="s">
        <v>46</v>
      </c>
      <c r="M385" s="41" t="s">
        <v>47</v>
      </c>
      <c r="N385" s="35" t="s">
        <v>45</v>
      </c>
      <c r="O385" s="41">
        <v>11</v>
      </c>
      <c r="P385" s="41">
        <v>11</v>
      </c>
      <c r="Q385" s="90">
        <v>0</v>
      </c>
      <c r="R385" s="90">
        <v>0</v>
      </c>
      <c r="S385" s="90">
        <v>0</v>
      </c>
      <c r="T385" s="41" t="s">
        <v>1471</v>
      </c>
      <c r="U385" s="41" t="s">
        <v>1472</v>
      </c>
      <c r="V385" s="41">
        <v>1</v>
      </c>
      <c r="W385" s="41">
        <v>42</v>
      </c>
      <c r="X385" s="41">
        <v>140</v>
      </c>
      <c r="Y385" s="45">
        <v>20</v>
      </c>
      <c r="Z385" s="92">
        <v>0.98</v>
      </c>
      <c r="AA385" s="35" t="s">
        <v>50</v>
      </c>
      <c r="AB385" s="41" t="s">
        <v>958</v>
      </c>
    </row>
    <row r="386" customHeight="1" spans="1:28">
      <c r="A386" s="38" t="s">
        <v>1473</v>
      </c>
      <c r="B386" s="84" t="s">
        <v>37</v>
      </c>
      <c r="C386" s="41" t="s">
        <v>38</v>
      </c>
      <c r="D386" s="41" t="s">
        <v>1474</v>
      </c>
      <c r="E386" s="41" t="s">
        <v>40</v>
      </c>
      <c r="F386" s="38" t="s">
        <v>41</v>
      </c>
      <c r="G386" s="34" t="s">
        <v>42</v>
      </c>
      <c r="H386" s="34" t="s">
        <v>941</v>
      </c>
      <c r="I386" s="41" t="s">
        <v>1380</v>
      </c>
      <c r="J386" s="41" t="s">
        <v>170</v>
      </c>
      <c r="K386" s="35" t="s">
        <v>45</v>
      </c>
      <c r="L386" s="35" t="s">
        <v>46</v>
      </c>
      <c r="M386" s="41" t="s">
        <v>970</v>
      </c>
      <c r="N386" s="35" t="s">
        <v>45</v>
      </c>
      <c r="O386" s="41">
        <v>10.6</v>
      </c>
      <c r="P386" s="41">
        <v>10.6</v>
      </c>
      <c r="Q386" s="90">
        <v>0</v>
      </c>
      <c r="R386" s="90">
        <v>0</v>
      </c>
      <c r="S386" s="90">
        <v>0</v>
      </c>
      <c r="T386" s="41" t="s">
        <v>1475</v>
      </c>
      <c r="U386" s="41" t="s">
        <v>1476</v>
      </c>
      <c r="V386" s="41">
        <v>1</v>
      </c>
      <c r="W386" s="41">
        <v>52</v>
      </c>
      <c r="X386" s="41">
        <v>260</v>
      </c>
      <c r="Y386" s="45">
        <v>28</v>
      </c>
      <c r="Z386" s="92">
        <v>0.98</v>
      </c>
      <c r="AA386" s="35" t="s">
        <v>50</v>
      </c>
      <c r="AB386" s="41" t="s">
        <v>958</v>
      </c>
    </row>
    <row r="387" customHeight="1" spans="1:28">
      <c r="A387" s="38" t="s">
        <v>1477</v>
      </c>
      <c r="B387" s="84" t="s">
        <v>37</v>
      </c>
      <c r="C387" s="41" t="s">
        <v>38</v>
      </c>
      <c r="D387" s="41" t="s">
        <v>1478</v>
      </c>
      <c r="E387" s="41" t="s">
        <v>40</v>
      </c>
      <c r="F387" s="38" t="s">
        <v>41</v>
      </c>
      <c r="G387" s="34" t="s">
        <v>42</v>
      </c>
      <c r="H387" s="34" t="s">
        <v>941</v>
      </c>
      <c r="I387" s="41" t="s">
        <v>1380</v>
      </c>
      <c r="J387" s="41" t="s">
        <v>170</v>
      </c>
      <c r="K387" s="35" t="s">
        <v>45</v>
      </c>
      <c r="L387" s="35" t="s">
        <v>46</v>
      </c>
      <c r="M387" s="41" t="s">
        <v>970</v>
      </c>
      <c r="N387" s="35" t="s">
        <v>45</v>
      </c>
      <c r="O387" s="41">
        <v>8.5</v>
      </c>
      <c r="P387" s="41">
        <v>8.5</v>
      </c>
      <c r="Q387" s="90">
        <v>0</v>
      </c>
      <c r="R387" s="90">
        <v>0</v>
      </c>
      <c r="S387" s="90">
        <v>0</v>
      </c>
      <c r="T387" s="41" t="s">
        <v>1479</v>
      </c>
      <c r="U387" s="41" t="s">
        <v>1480</v>
      </c>
      <c r="V387" s="41">
        <v>1</v>
      </c>
      <c r="W387" s="41">
        <v>48</v>
      </c>
      <c r="X387" s="41">
        <v>243</v>
      </c>
      <c r="Y387" s="45">
        <v>32</v>
      </c>
      <c r="Z387" s="92">
        <v>0.98</v>
      </c>
      <c r="AA387" s="35" t="s">
        <v>50</v>
      </c>
      <c r="AB387" s="41" t="s">
        <v>958</v>
      </c>
    </row>
    <row r="388" customHeight="1" spans="1:28">
      <c r="A388" s="38" t="s">
        <v>1481</v>
      </c>
      <c r="B388" s="84" t="s">
        <v>37</v>
      </c>
      <c r="C388" s="41" t="s">
        <v>38</v>
      </c>
      <c r="D388" s="41" t="s">
        <v>1478</v>
      </c>
      <c r="E388" s="41" t="s">
        <v>40</v>
      </c>
      <c r="F388" s="38" t="s">
        <v>41</v>
      </c>
      <c r="G388" s="34" t="s">
        <v>42</v>
      </c>
      <c r="H388" s="34" t="s">
        <v>941</v>
      </c>
      <c r="I388" s="41" t="s">
        <v>1380</v>
      </c>
      <c r="J388" s="41" t="s">
        <v>170</v>
      </c>
      <c r="K388" s="35" t="s">
        <v>45</v>
      </c>
      <c r="L388" s="35" t="s">
        <v>46</v>
      </c>
      <c r="M388" s="41" t="s">
        <v>970</v>
      </c>
      <c r="N388" s="35" t="s">
        <v>45</v>
      </c>
      <c r="O388" s="41">
        <v>15.8</v>
      </c>
      <c r="P388" s="41">
        <v>15.8</v>
      </c>
      <c r="Q388" s="90">
        <v>0</v>
      </c>
      <c r="R388" s="90">
        <v>0</v>
      </c>
      <c r="S388" s="90">
        <v>0</v>
      </c>
      <c r="T388" s="41" t="s">
        <v>1482</v>
      </c>
      <c r="U388" s="41" t="s">
        <v>1483</v>
      </c>
      <c r="V388" s="41">
        <v>1</v>
      </c>
      <c r="W388" s="41">
        <v>360</v>
      </c>
      <c r="X388" s="41">
        <v>1804</v>
      </c>
      <c r="Y388" s="45">
        <v>79</v>
      </c>
      <c r="Z388" s="92">
        <v>0.98</v>
      </c>
      <c r="AA388" s="35" t="s">
        <v>50</v>
      </c>
      <c r="AB388" s="41" t="s">
        <v>958</v>
      </c>
    </row>
    <row r="389" customHeight="1" spans="1:28">
      <c r="A389" s="38" t="s">
        <v>1484</v>
      </c>
      <c r="B389" s="41" t="s">
        <v>37</v>
      </c>
      <c r="C389" s="41" t="s">
        <v>38</v>
      </c>
      <c r="D389" s="41" t="s">
        <v>1485</v>
      </c>
      <c r="E389" s="41" t="s">
        <v>40</v>
      </c>
      <c r="F389" s="38" t="s">
        <v>41</v>
      </c>
      <c r="G389" s="34" t="s">
        <v>42</v>
      </c>
      <c r="H389" s="34" t="s">
        <v>941</v>
      </c>
      <c r="I389" s="41" t="s">
        <v>1380</v>
      </c>
      <c r="J389" s="41" t="s">
        <v>170</v>
      </c>
      <c r="K389" s="35" t="s">
        <v>45</v>
      </c>
      <c r="L389" s="35" t="s">
        <v>46</v>
      </c>
      <c r="M389" s="41" t="s">
        <v>47</v>
      </c>
      <c r="N389" s="35" t="s">
        <v>45</v>
      </c>
      <c r="O389" s="41">
        <v>9</v>
      </c>
      <c r="P389" s="41">
        <v>9</v>
      </c>
      <c r="Q389" s="90">
        <v>0</v>
      </c>
      <c r="R389" s="90">
        <v>0</v>
      </c>
      <c r="S389" s="90">
        <v>0</v>
      </c>
      <c r="T389" s="41" t="s">
        <v>1486</v>
      </c>
      <c r="U389" s="41" t="s">
        <v>1487</v>
      </c>
      <c r="V389" s="41">
        <v>1</v>
      </c>
      <c r="W389" s="41">
        <v>48</v>
      </c>
      <c r="X389" s="41">
        <v>243</v>
      </c>
      <c r="Y389" s="45">
        <v>32</v>
      </c>
      <c r="Z389" s="92">
        <v>0.98</v>
      </c>
      <c r="AA389" s="35" t="s">
        <v>50</v>
      </c>
      <c r="AB389" s="41" t="s">
        <v>958</v>
      </c>
    </row>
    <row r="390" customHeight="1" spans="1:28">
      <c r="A390" s="38" t="s">
        <v>1488</v>
      </c>
      <c r="B390" s="41" t="s">
        <v>37</v>
      </c>
      <c r="C390" s="41" t="s">
        <v>38</v>
      </c>
      <c r="D390" s="41" t="s">
        <v>1489</v>
      </c>
      <c r="E390" s="41" t="s">
        <v>40</v>
      </c>
      <c r="F390" s="38" t="s">
        <v>41</v>
      </c>
      <c r="G390" s="34" t="s">
        <v>42</v>
      </c>
      <c r="H390" s="34" t="s">
        <v>941</v>
      </c>
      <c r="I390" s="41" t="s">
        <v>1380</v>
      </c>
      <c r="J390" s="41" t="s">
        <v>170</v>
      </c>
      <c r="K390" s="35" t="s">
        <v>45</v>
      </c>
      <c r="L390" s="35" t="s">
        <v>46</v>
      </c>
      <c r="M390" s="41" t="s">
        <v>47</v>
      </c>
      <c r="N390" s="35" t="s">
        <v>45</v>
      </c>
      <c r="O390" s="41">
        <v>24</v>
      </c>
      <c r="P390" s="41">
        <v>24</v>
      </c>
      <c r="Q390" s="90">
        <v>0</v>
      </c>
      <c r="R390" s="90">
        <v>0</v>
      </c>
      <c r="S390" s="90">
        <v>0</v>
      </c>
      <c r="T390" s="117" t="s">
        <v>1490</v>
      </c>
      <c r="U390" s="41" t="s">
        <v>1491</v>
      </c>
      <c r="V390" s="41">
        <v>1</v>
      </c>
      <c r="W390" s="41">
        <v>52</v>
      </c>
      <c r="X390" s="41">
        <v>260</v>
      </c>
      <c r="Y390" s="45">
        <v>35</v>
      </c>
      <c r="Z390" s="92">
        <v>0.98</v>
      </c>
      <c r="AA390" s="35" t="s">
        <v>50</v>
      </c>
      <c r="AB390" s="41" t="s">
        <v>958</v>
      </c>
    </row>
    <row r="391" customHeight="1" spans="1:28">
      <c r="A391" s="38" t="s">
        <v>1492</v>
      </c>
      <c r="B391" s="41" t="s">
        <v>37</v>
      </c>
      <c r="C391" s="41" t="s">
        <v>38</v>
      </c>
      <c r="D391" s="41" t="s">
        <v>1493</v>
      </c>
      <c r="E391" s="41" t="s">
        <v>40</v>
      </c>
      <c r="F391" s="38" t="s">
        <v>41</v>
      </c>
      <c r="G391" s="34" t="s">
        <v>42</v>
      </c>
      <c r="H391" s="34" t="s">
        <v>941</v>
      </c>
      <c r="I391" s="41" t="s">
        <v>1380</v>
      </c>
      <c r="J391" s="41" t="s">
        <v>170</v>
      </c>
      <c r="K391" s="35" t="s">
        <v>45</v>
      </c>
      <c r="L391" s="35" t="s">
        <v>46</v>
      </c>
      <c r="M391" s="41" t="s">
        <v>47</v>
      </c>
      <c r="N391" s="35" t="s">
        <v>45</v>
      </c>
      <c r="O391" s="41">
        <v>5</v>
      </c>
      <c r="P391" s="41">
        <v>5</v>
      </c>
      <c r="Q391" s="90">
        <v>0</v>
      </c>
      <c r="R391" s="90">
        <v>0</v>
      </c>
      <c r="S391" s="90">
        <v>0</v>
      </c>
      <c r="T391" s="41" t="s">
        <v>1494</v>
      </c>
      <c r="U391" s="41" t="s">
        <v>1495</v>
      </c>
      <c r="V391" s="41">
        <v>1</v>
      </c>
      <c r="W391" s="41">
        <v>52</v>
      </c>
      <c r="X391" s="41">
        <v>260</v>
      </c>
      <c r="Y391" s="45">
        <v>21</v>
      </c>
      <c r="Z391" s="92">
        <v>0.98</v>
      </c>
      <c r="AA391" s="35" t="s">
        <v>50</v>
      </c>
      <c r="AB391" s="41" t="s">
        <v>958</v>
      </c>
    </row>
    <row r="392" customHeight="1" spans="1:28">
      <c r="A392" s="38" t="s">
        <v>1496</v>
      </c>
      <c r="B392" s="84" t="s">
        <v>37</v>
      </c>
      <c r="C392" s="41" t="s">
        <v>38</v>
      </c>
      <c r="D392" s="41" t="s">
        <v>1497</v>
      </c>
      <c r="E392" s="41" t="s">
        <v>40</v>
      </c>
      <c r="F392" s="38" t="s">
        <v>41</v>
      </c>
      <c r="G392" s="34" t="s">
        <v>42</v>
      </c>
      <c r="H392" s="34" t="s">
        <v>941</v>
      </c>
      <c r="I392" s="41" t="s">
        <v>1380</v>
      </c>
      <c r="J392" s="41" t="s">
        <v>170</v>
      </c>
      <c r="K392" s="35" t="s">
        <v>45</v>
      </c>
      <c r="L392" s="35" t="s">
        <v>46</v>
      </c>
      <c r="M392" s="41" t="s">
        <v>970</v>
      </c>
      <c r="N392" s="35" t="s">
        <v>45</v>
      </c>
      <c r="O392" s="41">
        <v>15</v>
      </c>
      <c r="P392" s="41">
        <v>15</v>
      </c>
      <c r="Q392" s="90">
        <v>0</v>
      </c>
      <c r="R392" s="90">
        <v>0</v>
      </c>
      <c r="S392" s="90">
        <v>0</v>
      </c>
      <c r="T392" s="41" t="s">
        <v>1498</v>
      </c>
      <c r="U392" s="41" t="s">
        <v>1499</v>
      </c>
      <c r="V392" s="41">
        <v>1</v>
      </c>
      <c r="W392" s="41">
        <v>42</v>
      </c>
      <c r="X392" s="41">
        <v>140</v>
      </c>
      <c r="Y392" s="41">
        <v>20</v>
      </c>
      <c r="Z392" s="92">
        <v>0.98</v>
      </c>
      <c r="AA392" s="35" t="s">
        <v>50</v>
      </c>
      <c r="AB392" s="41" t="s">
        <v>958</v>
      </c>
    </row>
    <row r="393" customHeight="1" spans="1:28">
      <c r="A393" s="38" t="s">
        <v>1500</v>
      </c>
      <c r="B393" s="41" t="s">
        <v>37</v>
      </c>
      <c r="C393" s="41" t="s">
        <v>38</v>
      </c>
      <c r="D393" s="41" t="s">
        <v>1501</v>
      </c>
      <c r="E393" s="41" t="s">
        <v>40</v>
      </c>
      <c r="F393" s="38" t="s">
        <v>41</v>
      </c>
      <c r="G393" s="34" t="s">
        <v>42</v>
      </c>
      <c r="H393" s="34" t="s">
        <v>941</v>
      </c>
      <c r="I393" s="41" t="s">
        <v>1380</v>
      </c>
      <c r="J393" s="41" t="s">
        <v>170</v>
      </c>
      <c r="K393" s="35" t="s">
        <v>45</v>
      </c>
      <c r="L393" s="35" t="s">
        <v>46</v>
      </c>
      <c r="M393" s="65" t="s">
        <v>114</v>
      </c>
      <c r="N393" s="35" t="s">
        <v>45</v>
      </c>
      <c r="O393" s="41">
        <v>6</v>
      </c>
      <c r="P393" s="41">
        <v>6</v>
      </c>
      <c r="Q393" s="90">
        <v>0</v>
      </c>
      <c r="R393" s="90">
        <v>0</v>
      </c>
      <c r="S393" s="90">
        <v>0</v>
      </c>
      <c r="T393" s="41" t="s">
        <v>1502</v>
      </c>
      <c r="U393" s="41" t="s">
        <v>1503</v>
      </c>
      <c r="V393" s="41">
        <v>1</v>
      </c>
      <c r="W393" s="41">
        <v>42</v>
      </c>
      <c r="X393" s="41">
        <v>140</v>
      </c>
      <c r="Y393" s="41">
        <v>20</v>
      </c>
      <c r="Z393" s="92">
        <v>0.98</v>
      </c>
      <c r="AA393" s="35" t="s">
        <v>50</v>
      </c>
      <c r="AB393" s="41" t="s">
        <v>958</v>
      </c>
    </row>
    <row r="394" customHeight="1" spans="1:28">
      <c r="A394" s="38" t="s">
        <v>1504</v>
      </c>
      <c r="B394" s="41" t="s">
        <v>37</v>
      </c>
      <c r="C394" s="41" t="s">
        <v>38</v>
      </c>
      <c r="D394" s="41" t="s">
        <v>1505</v>
      </c>
      <c r="E394" s="41" t="s">
        <v>40</v>
      </c>
      <c r="F394" s="38" t="s">
        <v>41</v>
      </c>
      <c r="G394" s="34" t="s">
        <v>42</v>
      </c>
      <c r="H394" s="34" t="s">
        <v>941</v>
      </c>
      <c r="I394" s="41" t="s">
        <v>1380</v>
      </c>
      <c r="J394" s="41" t="s">
        <v>170</v>
      </c>
      <c r="K394" s="35" t="s">
        <v>45</v>
      </c>
      <c r="L394" s="35" t="s">
        <v>46</v>
      </c>
      <c r="M394" s="41" t="s">
        <v>47</v>
      </c>
      <c r="N394" s="35" t="s">
        <v>45</v>
      </c>
      <c r="O394" s="41">
        <v>16</v>
      </c>
      <c r="P394" s="41">
        <v>16</v>
      </c>
      <c r="Q394" s="90">
        <v>0</v>
      </c>
      <c r="R394" s="90">
        <v>0</v>
      </c>
      <c r="S394" s="90">
        <v>0</v>
      </c>
      <c r="T394" s="41" t="s">
        <v>1506</v>
      </c>
      <c r="U394" s="41" t="s">
        <v>1507</v>
      </c>
      <c r="V394" s="41">
        <v>1</v>
      </c>
      <c r="W394" s="41">
        <v>52</v>
      </c>
      <c r="X394" s="41">
        <v>260</v>
      </c>
      <c r="Y394" s="41">
        <v>31</v>
      </c>
      <c r="Z394" s="92">
        <v>0.98</v>
      </c>
      <c r="AA394" s="35" t="s">
        <v>50</v>
      </c>
      <c r="AB394" s="41" t="s">
        <v>958</v>
      </c>
    </row>
    <row r="395" customHeight="1" spans="1:28">
      <c r="A395" s="38" t="s">
        <v>1508</v>
      </c>
      <c r="B395" s="84" t="s">
        <v>37</v>
      </c>
      <c r="C395" s="41" t="s">
        <v>38</v>
      </c>
      <c r="D395" s="41" t="s">
        <v>1509</v>
      </c>
      <c r="E395" s="41" t="s">
        <v>40</v>
      </c>
      <c r="F395" s="38" t="s">
        <v>41</v>
      </c>
      <c r="G395" s="34" t="s">
        <v>42</v>
      </c>
      <c r="H395" s="34" t="s">
        <v>941</v>
      </c>
      <c r="I395" s="41" t="s">
        <v>1380</v>
      </c>
      <c r="J395" s="41" t="s">
        <v>170</v>
      </c>
      <c r="K395" s="35" t="s">
        <v>45</v>
      </c>
      <c r="L395" s="35" t="s">
        <v>46</v>
      </c>
      <c r="M395" s="41" t="s">
        <v>47</v>
      </c>
      <c r="N395" s="35" t="s">
        <v>45</v>
      </c>
      <c r="O395" s="46">
        <v>8.2</v>
      </c>
      <c r="P395" s="46">
        <v>8.2</v>
      </c>
      <c r="Q395" s="90">
        <v>0</v>
      </c>
      <c r="R395" s="90">
        <v>0</v>
      </c>
      <c r="S395" s="90">
        <v>0</v>
      </c>
      <c r="T395" s="41" t="s">
        <v>1510</v>
      </c>
      <c r="U395" s="41" t="s">
        <v>1511</v>
      </c>
      <c r="V395" s="41">
        <v>1</v>
      </c>
      <c r="W395" s="41">
        <v>25</v>
      </c>
      <c r="X395" s="41">
        <v>88</v>
      </c>
      <c r="Y395" s="41">
        <v>16</v>
      </c>
      <c r="Z395" s="92">
        <v>0.98</v>
      </c>
      <c r="AA395" s="35" t="s">
        <v>50</v>
      </c>
      <c r="AB395" s="41" t="s">
        <v>958</v>
      </c>
    </row>
    <row r="396" customHeight="1" spans="1:28">
      <c r="A396" s="38" t="s">
        <v>1512</v>
      </c>
      <c r="B396" s="84" t="s">
        <v>37</v>
      </c>
      <c r="C396" s="41" t="s">
        <v>38</v>
      </c>
      <c r="D396" s="41" t="s">
        <v>1513</v>
      </c>
      <c r="E396" s="41" t="s">
        <v>40</v>
      </c>
      <c r="F396" s="38" t="s">
        <v>41</v>
      </c>
      <c r="G396" s="34" t="s">
        <v>42</v>
      </c>
      <c r="H396" s="34" t="s">
        <v>941</v>
      </c>
      <c r="I396" s="41" t="s">
        <v>1380</v>
      </c>
      <c r="J396" s="41" t="s">
        <v>170</v>
      </c>
      <c r="K396" s="35" t="s">
        <v>45</v>
      </c>
      <c r="L396" s="35" t="s">
        <v>46</v>
      </c>
      <c r="M396" s="41" t="s">
        <v>47</v>
      </c>
      <c r="N396" s="35" t="s">
        <v>45</v>
      </c>
      <c r="O396" s="46">
        <v>8.2</v>
      </c>
      <c r="P396" s="46">
        <v>8.2</v>
      </c>
      <c r="Q396" s="90">
        <v>0</v>
      </c>
      <c r="R396" s="90">
        <v>0</v>
      </c>
      <c r="S396" s="90">
        <v>0</v>
      </c>
      <c r="T396" s="41" t="s">
        <v>1514</v>
      </c>
      <c r="U396" s="41" t="s">
        <v>1515</v>
      </c>
      <c r="V396" s="41"/>
      <c r="W396" s="41">
        <v>13</v>
      </c>
      <c r="X396" s="41">
        <v>48</v>
      </c>
      <c r="Y396" s="41">
        <v>8</v>
      </c>
      <c r="Z396" s="92">
        <v>0.98</v>
      </c>
      <c r="AA396" s="35" t="s">
        <v>50</v>
      </c>
      <c r="AB396" s="41" t="s">
        <v>958</v>
      </c>
    </row>
    <row r="397" customHeight="1" spans="1:28">
      <c r="A397" s="38" t="s">
        <v>1516</v>
      </c>
      <c r="B397" s="41" t="s">
        <v>37</v>
      </c>
      <c r="C397" s="41" t="s">
        <v>38</v>
      </c>
      <c r="D397" s="41" t="s">
        <v>1517</v>
      </c>
      <c r="E397" s="41" t="s">
        <v>40</v>
      </c>
      <c r="F397" s="38" t="s">
        <v>41</v>
      </c>
      <c r="G397" s="34" t="s">
        <v>42</v>
      </c>
      <c r="H397" s="34" t="s">
        <v>941</v>
      </c>
      <c r="I397" s="41" t="s">
        <v>1380</v>
      </c>
      <c r="J397" s="41" t="s">
        <v>170</v>
      </c>
      <c r="K397" s="35" t="s">
        <v>45</v>
      </c>
      <c r="L397" s="35" t="s">
        <v>46</v>
      </c>
      <c r="M397" s="41" t="s">
        <v>47</v>
      </c>
      <c r="N397" s="35" t="s">
        <v>45</v>
      </c>
      <c r="O397" s="41">
        <v>18</v>
      </c>
      <c r="P397" s="41">
        <v>18</v>
      </c>
      <c r="Q397" s="90">
        <v>0</v>
      </c>
      <c r="R397" s="90">
        <v>0</v>
      </c>
      <c r="S397" s="90">
        <v>0</v>
      </c>
      <c r="T397" s="41" t="s">
        <v>1518</v>
      </c>
      <c r="U397" s="41" t="s">
        <v>1519</v>
      </c>
      <c r="V397" s="41">
        <v>1</v>
      </c>
      <c r="W397" s="41">
        <v>52</v>
      </c>
      <c r="X397" s="41">
        <v>260</v>
      </c>
      <c r="Y397" s="41">
        <v>26</v>
      </c>
      <c r="Z397" s="92">
        <v>0.98</v>
      </c>
      <c r="AA397" s="35" t="s">
        <v>50</v>
      </c>
      <c r="AB397" s="41" t="s">
        <v>958</v>
      </c>
    </row>
    <row r="398" customHeight="1" spans="1:28">
      <c r="A398" s="38" t="s">
        <v>1520</v>
      </c>
      <c r="B398" s="84" t="s">
        <v>37</v>
      </c>
      <c r="C398" s="41" t="s">
        <v>38</v>
      </c>
      <c r="D398" s="41" t="s">
        <v>1521</v>
      </c>
      <c r="E398" s="41" t="s">
        <v>40</v>
      </c>
      <c r="F398" s="38" t="s">
        <v>41</v>
      </c>
      <c r="G398" s="34" t="s">
        <v>42</v>
      </c>
      <c r="H398" s="34" t="s">
        <v>941</v>
      </c>
      <c r="I398" s="41" t="s">
        <v>1380</v>
      </c>
      <c r="J398" s="41" t="s">
        <v>170</v>
      </c>
      <c r="K398" s="35" t="s">
        <v>45</v>
      </c>
      <c r="L398" s="35" t="s">
        <v>46</v>
      </c>
      <c r="M398" s="41" t="s">
        <v>970</v>
      </c>
      <c r="N398" s="35" t="s">
        <v>45</v>
      </c>
      <c r="O398" s="41">
        <v>10.3</v>
      </c>
      <c r="P398" s="41">
        <v>10.3</v>
      </c>
      <c r="Q398" s="90">
        <v>0</v>
      </c>
      <c r="R398" s="90">
        <v>0</v>
      </c>
      <c r="S398" s="90">
        <v>0</v>
      </c>
      <c r="T398" s="41" t="s">
        <v>1522</v>
      </c>
      <c r="U398" s="41" t="s">
        <v>1523</v>
      </c>
      <c r="V398" s="41">
        <v>1</v>
      </c>
      <c r="W398" s="41">
        <v>52</v>
      </c>
      <c r="X398" s="41">
        <v>260</v>
      </c>
      <c r="Y398" s="45">
        <v>35</v>
      </c>
      <c r="Z398" s="92">
        <v>0.98</v>
      </c>
      <c r="AA398" s="35" t="s">
        <v>50</v>
      </c>
      <c r="AB398" s="41" t="s">
        <v>958</v>
      </c>
    </row>
    <row r="399" customHeight="1" spans="1:28">
      <c r="A399" s="38" t="s">
        <v>1524</v>
      </c>
      <c r="B399" s="41" t="s">
        <v>37</v>
      </c>
      <c r="C399" s="41" t="s">
        <v>38</v>
      </c>
      <c r="D399" s="41" t="s">
        <v>1525</v>
      </c>
      <c r="E399" s="41" t="s">
        <v>40</v>
      </c>
      <c r="F399" s="38" t="s">
        <v>41</v>
      </c>
      <c r="G399" s="34" t="s">
        <v>42</v>
      </c>
      <c r="H399" s="34" t="s">
        <v>941</v>
      </c>
      <c r="I399" s="41" t="s">
        <v>1380</v>
      </c>
      <c r="J399" s="41" t="s">
        <v>170</v>
      </c>
      <c r="K399" s="35" t="s">
        <v>45</v>
      </c>
      <c r="L399" s="35" t="s">
        <v>46</v>
      </c>
      <c r="M399" s="41" t="s">
        <v>47</v>
      </c>
      <c r="N399" s="35" t="s">
        <v>45</v>
      </c>
      <c r="O399" s="41">
        <v>12</v>
      </c>
      <c r="P399" s="41">
        <v>12</v>
      </c>
      <c r="Q399" s="90">
        <v>0</v>
      </c>
      <c r="R399" s="90">
        <v>0</v>
      </c>
      <c r="S399" s="90">
        <v>0</v>
      </c>
      <c r="T399" s="41" t="s">
        <v>1526</v>
      </c>
      <c r="U399" s="41" t="s">
        <v>1527</v>
      </c>
      <c r="V399" s="41">
        <v>1</v>
      </c>
      <c r="W399" s="41">
        <v>36</v>
      </c>
      <c r="X399" s="41">
        <v>185</v>
      </c>
      <c r="Y399" s="45">
        <v>20</v>
      </c>
      <c r="Z399" s="92">
        <v>0.98</v>
      </c>
      <c r="AA399" s="35" t="s">
        <v>50</v>
      </c>
      <c r="AB399" s="41" t="s">
        <v>958</v>
      </c>
    </row>
    <row r="400" customHeight="1" spans="1:28">
      <c r="A400" s="38" t="s">
        <v>1528</v>
      </c>
      <c r="B400" s="41" t="s">
        <v>37</v>
      </c>
      <c r="C400" s="41" t="s">
        <v>38</v>
      </c>
      <c r="D400" s="41" t="s">
        <v>1529</v>
      </c>
      <c r="E400" s="41" t="s">
        <v>40</v>
      </c>
      <c r="F400" s="38" t="s">
        <v>41</v>
      </c>
      <c r="G400" s="34" t="s">
        <v>42</v>
      </c>
      <c r="H400" s="34" t="s">
        <v>941</v>
      </c>
      <c r="I400" s="41" t="s">
        <v>1380</v>
      </c>
      <c r="J400" s="41" t="s">
        <v>170</v>
      </c>
      <c r="K400" s="35" t="s">
        <v>45</v>
      </c>
      <c r="L400" s="35" t="s">
        <v>46</v>
      </c>
      <c r="M400" s="65" t="s">
        <v>114</v>
      </c>
      <c r="N400" s="35" t="s">
        <v>45</v>
      </c>
      <c r="O400" s="41">
        <v>4.5</v>
      </c>
      <c r="P400" s="41">
        <v>4.5</v>
      </c>
      <c r="Q400" s="90">
        <v>0</v>
      </c>
      <c r="R400" s="90">
        <v>0</v>
      </c>
      <c r="S400" s="90">
        <v>0</v>
      </c>
      <c r="T400" s="41" t="s">
        <v>1530</v>
      </c>
      <c r="U400" s="41" t="s">
        <v>1531</v>
      </c>
      <c r="V400" s="41">
        <v>1</v>
      </c>
      <c r="W400" s="41">
        <v>67</v>
      </c>
      <c r="X400" s="41">
        <v>356</v>
      </c>
      <c r="Y400" s="45">
        <v>56</v>
      </c>
      <c r="Z400" s="92">
        <v>0.98</v>
      </c>
      <c r="AA400" s="35" t="s">
        <v>50</v>
      </c>
      <c r="AB400" s="41" t="s">
        <v>958</v>
      </c>
    </row>
    <row r="401" customHeight="1" spans="1:28">
      <c r="A401" s="38" t="s">
        <v>1532</v>
      </c>
      <c r="B401" s="41" t="s">
        <v>37</v>
      </c>
      <c r="C401" s="41" t="s">
        <v>38</v>
      </c>
      <c r="D401" s="41" t="s">
        <v>1533</v>
      </c>
      <c r="E401" s="41" t="s">
        <v>40</v>
      </c>
      <c r="F401" s="38" t="s">
        <v>41</v>
      </c>
      <c r="G401" s="34" t="s">
        <v>42</v>
      </c>
      <c r="H401" s="34" t="s">
        <v>941</v>
      </c>
      <c r="I401" s="41" t="s">
        <v>1380</v>
      </c>
      <c r="J401" s="41" t="s">
        <v>170</v>
      </c>
      <c r="K401" s="35" t="s">
        <v>45</v>
      </c>
      <c r="L401" s="35" t="s">
        <v>46</v>
      </c>
      <c r="M401" s="65" t="s">
        <v>114</v>
      </c>
      <c r="N401" s="35" t="s">
        <v>45</v>
      </c>
      <c r="O401" s="41">
        <v>1.4</v>
      </c>
      <c r="P401" s="41">
        <v>1.4</v>
      </c>
      <c r="Q401" s="90">
        <v>0</v>
      </c>
      <c r="R401" s="90">
        <v>0</v>
      </c>
      <c r="S401" s="90">
        <v>0</v>
      </c>
      <c r="T401" s="41" t="s">
        <v>1534</v>
      </c>
      <c r="U401" s="41" t="s">
        <v>1535</v>
      </c>
      <c r="V401" s="41">
        <v>1</v>
      </c>
      <c r="W401" s="41">
        <v>78</v>
      </c>
      <c r="X401" s="41">
        <v>385</v>
      </c>
      <c r="Y401" s="45">
        <v>35</v>
      </c>
      <c r="Z401" s="92">
        <v>0.98</v>
      </c>
      <c r="AA401" s="35" t="s">
        <v>50</v>
      </c>
      <c r="AB401" s="41" t="s">
        <v>958</v>
      </c>
    </row>
    <row r="402" customHeight="1" spans="1:28">
      <c r="A402" s="38" t="s">
        <v>1536</v>
      </c>
      <c r="B402" s="41" t="s">
        <v>37</v>
      </c>
      <c r="C402" s="41" t="s">
        <v>38</v>
      </c>
      <c r="D402" s="41" t="s">
        <v>1537</v>
      </c>
      <c r="E402" s="41" t="s">
        <v>40</v>
      </c>
      <c r="F402" s="38" t="s">
        <v>41</v>
      </c>
      <c r="G402" s="34" t="s">
        <v>42</v>
      </c>
      <c r="H402" s="34" t="s">
        <v>941</v>
      </c>
      <c r="I402" s="41" t="s">
        <v>1380</v>
      </c>
      <c r="J402" s="41" t="s">
        <v>170</v>
      </c>
      <c r="K402" s="35" t="s">
        <v>45</v>
      </c>
      <c r="L402" s="35" t="s">
        <v>46</v>
      </c>
      <c r="M402" s="41" t="s">
        <v>47</v>
      </c>
      <c r="N402" s="35" t="s">
        <v>45</v>
      </c>
      <c r="O402" s="41">
        <v>9.5</v>
      </c>
      <c r="P402" s="41">
        <v>9.5</v>
      </c>
      <c r="Q402" s="90">
        <v>0</v>
      </c>
      <c r="R402" s="90">
        <v>0</v>
      </c>
      <c r="S402" s="90">
        <v>0</v>
      </c>
      <c r="T402" s="41" t="s">
        <v>1538</v>
      </c>
      <c r="U402" s="41" t="s">
        <v>1539</v>
      </c>
      <c r="V402" s="41">
        <v>1</v>
      </c>
      <c r="W402" s="41">
        <v>67</v>
      </c>
      <c r="X402" s="41">
        <v>356</v>
      </c>
      <c r="Y402" s="45">
        <v>56</v>
      </c>
      <c r="Z402" s="92">
        <v>0.98</v>
      </c>
      <c r="AA402" s="35" t="s">
        <v>50</v>
      </c>
      <c r="AB402" s="41" t="s">
        <v>958</v>
      </c>
    </row>
    <row r="403" customHeight="1" spans="1:28">
      <c r="A403" s="38" t="s">
        <v>1540</v>
      </c>
      <c r="B403" s="41" t="s">
        <v>37</v>
      </c>
      <c r="C403" s="41" t="s">
        <v>38</v>
      </c>
      <c r="D403" s="34" t="s">
        <v>1541</v>
      </c>
      <c r="E403" s="34" t="s">
        <v>40</v>
      </c>
      <c r="F403" s="38" t="s">
        <v>41</v>
      </c>
      <c r="G403" s="34" t="s">
        <v>42</v>
      </c>
      <c r="H403" s="34" t="s">
        <v>941</v>
      </c>
      <c r="I403" s="34" t="s">
        <v>1542</v>
      </c>
      <c r="J403" s="34" t="s">
        <v>170</v>
      </c>
      <c r="K403" s="35" t="s">
        <v>45</v>
      </c>
      <c r="L403" s="35" t="s">
        <v>46</v>
      </c>
      <c r="M403" s="65" t="s">
        <v>114</v>
      </c>
      <c r="N403" s="35" t="s">
        <v>45</v>
      </c>
      <c r="O403" s="34">
        <v>23</v>
      </c>
      <c r="P403" s="34">
        <v>23</v>
      </c>
      <c r="Q403" s="90">
        <v>0</v>
      </c>
      <c r="R403" s="90">
        <v>0</v>
      </c>
      <c r="S403" s="90">
        <v>0</v>
      </c>
      <c r="T403" s="34" t="s">
        <v>1543</v>
      </c>
      <c r="U403" s="41" t="s">
        <v>1544</v>
      </c>
      <c r="V403" s="45">
        <v>1</v>
      </c>
      <c r="W403" s="111">
        <v>86</v>
      </c>
      <c r="X403" s="111">
        <v>386</v>
      </c>
      <c r="Y403" s="111">
        <v>29</v>
      </c>
      <c r="Z403" s="92">
        <v>0.98</v>
      </c>
      <c r="AA403" s="35" t="s">
        <v>50</v>
      </c>
      <c r="AB403" s="34" t="s">
        <v>946</v>
      </c>
    </row>
    <row r="404" customHeight="1" spans="1:28">
      <c r="A404" s="38" t="s">
        <v>1545</v>
      </c>
      <c r="B404" s="41" t="s">
        <v>37</v>
      </c>
      <c r="C404" s="41" t="s">
        <v>38</v>
      </c>
      <c r="D404" s="41" t="s">
        <v>1546</v>
      </c>
      <c r="E404" s="34" t="s">
        <v>40</v>
      </c>
      <c r="F404" s="38" t="s">
        <v>41</v>
      </c>
      <c r="G404" s="34" t="s">
        <v>42</v>
      </c>
      <c r="H404" s="34" t="s">
        <v>941</v>
      </c>
      <c r="I404" s="41" t="s">
        <v>1547</v>
      </c>
      <c r="J404" s="34" t="s">
        <v>170</v>
      </c>
      <c r="K404" s="35" t="s">
        <v>45</v>
      </c>
      <c r="L404" s="35" t="s">
        <v>46</v>
      </c>
      <c r="M404" s="65" t="s">
        <v>114</v>
      </c>
      <c r="N404" s="35" t="s">
        <v>45</v>
      </c>
      <c r="O404" s="41">
        <v>19.8</v>
      </c>
      <c r="P404" s="41">
        <v>19.8</v>
      </c>
      <c r="Q404" s="90">
        <v>0</v>
      </c>
      <c r="R404" s="90">
        <v>0</v>
      </c>
      <c r="S404" s="90">
        <v>0</v>
      </c>
      <c r="T404" s="41" t="s">
        <v>1548</v>
      </c>
      <c r="U404" s="41" t="s">
        <v>1549</v>
      </c>
      <c r="V404" s="45">
        <v>1</v>
      </c>
      <c r="W404" s="111">
        <v>79</v>
      </c>
      <c r="X404" s="111">
        <v>236</v>
      </c>
      <c r="Y404" s="111">
        <v>26</v>
      </c>
      <c r="Z404" s="92">
        <v>0.98</v>
      </c>
      <c r="AA404" s="35" t="s">
        <v>50</v>
      </c>
      <c r="AB404" s="34" t="s">
        <v>946</v>
      </c>
    </row>
    <row r="405" customHeight="1" spans="1:28">
      <c r="A405" s="38" t="s">
        <v>1550</v>
      </c>
      <c r="B405" s="41" t="s">
        <v>37</v>
      </c>
      <c r="C405" s="41" t="s">
        <v>38</v>
      </c>
      <c r="D405" s="41" t="s">
        <v>1551</v>
      </c>
      <c r="E405" s="34" t="s">
        <v>40</v>
      </c>
      <c r="F405" s="38" t="s">
        <v>41</v>
      </c>
      <c r="G405" s="34" t="s">
        <v>42</v>
      </c>
      <c r="H405" s="34" t="s">
        <v>941</v>
      </c>
      <c r="I405" s="41" t="s">
        <v>1552</v>
      </c>
      <c r="J405" s="34" t="s">
        <v>170</v>
      </c>
      <c r="K405" s="35" t="s">
        <v>45</v>
      </c>
      <c r="L405" s="35" t="s">
        <v>46</v>
      </c>
      <c r="M405" s="41" t="s">
        <v>47</v>
      </c>
      <c r="N405" s="35" t="s">
        <v>45</v>
      </c>
      <c r="O405" s="41">
        <v>22</v>
      </c>
      <c r="P405" s="41">
        <v>22</v>
      </c>
      <c r="Q405" s="90">
        <v>0</v>
      </c>
      <c r="R405" s="90">
        <v>0</v>
      </c>
      <c r="S405" s="90">
        <v>0</v>
      </c>
      <c r="T405" s="41" t="s">
        <v>1553</v>
      </c>
      <c r="U405" s="41" t="s">
        <v>1554</v>
      </c>
      <c r="V405" s="45">
        <v>1</v>
      </c>
      <c r="W405" s="111">
        <v>79</v>
      </c>
      <c r="X405" s="111">
        <v>281</v>
      </c>
      <c r="Y405" s="111">
        <v>26</v>
      </c>
      <c r="Z405" s="92">
        <v>0.98</v>
      </c>
      <c r="AA405" s="35" t="s">
        <v>50</v>
      </c>
      <c r="AB405" s="34" t="s">
        <v>946</v>
      </c>
    </row>
    <row r="406" customHeight="1" spans="1:28">
      <c r="A406" s="38" t="s">
        <v>1555</v>
      </c>
      <c r="B406" s="41" t="s">
        <v>37</v>
      </c>
      <c r="C406" s="41" t="s">
        <v>38</v>
      </c>
      <c r="D406" s="41" t="s">
        <v>1556</v>
      </c>
      <c r="E406" s="34" t="s">
        <v>40</v>
      </c>
      <c r="F406" s="38" t="s">
        <v>41</v>
      </c>
      <c r="G406" s="34" t="s">
        <v>42</v>
      </c>
      <c r="H406" s="34" t="s">
        <v>941</v>
      </c>
      <c r="I406" s="41" t="s">
        <v>1557</v>
      </c>
      <c r="J406" s="34" t="s">
        <v>170</v>
      </c>
      <c r="K406" s="35" t="s">
        <v>45</v>
      </c>
      <c r="L406" s="35" t="s">
        <v>46</v>
      </c>
      <c r="M406" s="41" t="s">
        <v>47</v>
      </c>
      <c r="N406" s="35" t="s">
        <v>45</v>
      </c>
      <c r="O406" s="41">
        <v>12</v>
      </c>
      <c r="P406" s="41">
        <v>12</v>
      </c>
      <c r="Q406" s="90">
        <v>0</v>
      </c>
      <c r="R406" s="90">
        <v>0</v>
      </c>
      <c r="S406" s="90">
        <v>0</v>
      </c>
      <c r="T406" s="41" t="s">
        <v>1558</v>
      </c>
      <c r="U406" s="41" t="s">
        <v>1559</v>
      </c>
      <c r="V406" s="45">
        <v>1</v>
      </c>
      <c r="W406" s="91">
        <v>300</v>
      </c>
      <c r="X406" s="91">
        <v>1232</v>
      </c>
      <c r="Y406" s="45">
        <v>53</v>
      </c>
      <c r="Z406" s="92">
        <v>0.98</v>
      </c>
      <c r="AA406" s="35" t="s">
        <v>50</v>
      </c>
      <c r="AB406" s="34" t="s">
        <v>946</v>
      </c>
    </row>
    <row r="407" customHeight="1" spans="1:28">
      <c r="A407" s="38" t="s">
        <v>1560</v>
      </c>
      <c r="B407" s="84" t="s">
        <v>37</v>
      </c>
      <c r="C407" s="41" t="s">
        <v>38</v>
      </c>
      <c r="D407" s="41" t="s">
        <v>1561</v>
      </c>
      <c r="E407" s="34" t="s">
        <v>40</v>
      </c>
      <c r="F407" s="38" t="s">
        <v>41</v>
      </c>
      <c r="G407" s="34" t="s">
        <v>42</v>
      </c>
      <c r="H407" s="34" t="s">
        <v>941</v>
      </c>
      <c r="I407" s="41" t="s">
        <v>1562</v>
      </c>
      <c r="J407" s="34" t="s">
        <v>170</v>
      </c>
      <c r="K407" s="35" t="s">
        <v>45</v>
      </c>
      <c r="L407" s="35" t="s">
        <v>46</v>
      </c>
      <c r="M407" s="41" t="s">
        <v>122</v>
      </c>
      <c r="N407" s="35" t="s">
        <v>45</v>
      </c>
      <c r="O407" s="41">
        <v>31</v>
      </c>
      <c r="P407" s="41">
        <v>31</v>
      </c>
      <c r="Q407" s="90">
        <v>0</v>
      </c>
      <c r="R407" s="90">
        <v>0</v>
      </c>
      <c r="S407" s="90">
        <v>0</v>
      </c>
      <c r="T407" s="41" t="s">
        <v>1563</v>
      </c>
      <c r="U407" s="41" t="s">
        <v>1564</v>
      </c>
      <c r="V407" s="45">
        <v>1</v>
      </c>
      <c r="W407" s="45">
        <v>65</v>
      </c>
      <c r="X407" s="45">
        <v>278</v>
      </c>
      <c r="Y407" s="45">
        <v>25</v>
      </c>
      <c r="Z407" s="92">
        <v>0.98</v>
      </c>
      <c r="AA407" s="35" t="s">
        <v>50</v>
      </c>
      <c r="AB407" s="34" t="s">
        <v>946</v>
      </c>
    </row>
    <row r="408" customHeight="1" spans="1:28">
      <c r="A408" s="38" t="s">
        <v>1565</v>
      </c>
      <c r="B408" s="41" t="s">
        <v>37</v>
      </c>
      <c r="C408" s="41" t="s">
        <v>38</v>
      </c>
      <c r="D408" s="41" t="s">
        <v>1566</v>
      </c>
      <c r="E408" s="34" t="s">
        <v>40</v>
      </c>
      <c r="F408" s="38" t="s">
        <v>41</v>
      </c>
      <c r="G408" s="34" t="s">
        <v>42</v>
      </c>
      <c r="H408" s="34" t="s">
        <v>941</v>
      </c>
      <c r="I408" s="41" t="s">
        <v>1557</v>
      </c>
      <c r="J408" s="34" t="s">
        <v>170</v>
      </c>
      <c r="K408" s="35" t="s">
        <v>45</v>
      </c>
      <c r="L408" s="35" t="s">
        <v>46</v>
      </c>
      <c r="M408" s="65" t="s">
        <v>114</v>
      </c>
      <c r="N408" s="35" t="s">
        <v>45</v>
      </c>
      <c r="O408" s="45">
        <v>7.2</v>
      </c>
      <c r="P408" s="45">
        <v>7.2</v>
      </c>
      <c r="Q408" s="90">
        <v>0</v>
      </c>
      <c r="R408" s="90">
        <v>0</v>
      </c>
      <c r="S408" s="90">
        <v>0</v>
      </c>
      <c r="T408" s="41" t="s">
        <v>1567</v>
      </c>
      <c r="U408" s="41" t="s">
        <v>1568</v>
      </c>
      <c r="V408" s="45">
        <v>1</v>
      </c>
      <c r="W408" s="45">
        <v>65</v>
      </c>
      <c r="X408" s="45">
        <v>256</v>
      </c>
      <c r="Y408" s="45">
        <v>38</v>
      </c>
      <c r="Z408" s="92">
        <v>0.98</v>
      </c>
      <c r="AA408" s="35" t="s">
        <v>50</v>
      </c>
      <c r="AB408" s="34" t="s">
        <v>946</v>
      </c>
    </row>
    <row r="409" customHeight="1" spans="1:28">
      <c r="A409" s="38" t="s">
        <v>1569</v>
      </c>
      <c r="B409" s="41" t="s">
        <v>37</v>
      </c>
      <c r="C409" s="41" t="s">
        <v>38</v>
      </c>
      <c r="D409" s="41" t="s">
        <v>1570</v>
      </c>
      <c r="E409" s="34" t="s">
        <v>40</v>
      </c>
      <c r="F409" s="38" t="s">
        <v>41</v>
      </c>
      <c r="G409" s="34" t="s">
        <v>42</v>
      </c>
      <c r="H409" s="34" t="s">
        <v>941</v>
      </c>
      <c r="I409" s="41" t="s">
        <v>1571</v>
      </c>
      <c r="J409" s="34" t="s">
        <v>170</v>
      </c>
      <c r="K409" s="35" t="s">
        <v>45</v>
      </c>
      <c r="L409" s="35" t="s">
        <v>46</v>
      </c>
      <c r="M409" s="41" t="s">
        <v>47</v>
      </c>
      <c r="N409" s="35" t="s">
        <v>45</v>
      </c>
      <c r="O409" s="45">
        <v>2.3</v>
      </c>
      <c r="P409" s="45">
        <v>2.3</v>
      </c>
      <c r="Q409" s="90">
        <v>0</v>
      </c>
      <c r="R409" s="90">
        <v>0</v>
      </c>
      <c r="S409" s="90">
        <v>0</v>
      </c>
      <c r="T409" s="41" t="s">
        <v>1572</v>
      </c>
      <c r="U409" s="41" t="s">
        <v>1573</v>
      </c>
      <c r="V409" s="45">
        <v>1</v>
      </c>
      <c r="W409" s="45">
        <v>1048</v>
      </c>
      <c r="X409" s="45">
        <v>4098</v>
      </c>
      <c r="Y409" s="45">
        <v>156</v>
      </c>
      <c r="Z409" s="92">
        <v>0.98</v>
      </c>
      <c r="AA409" s="35" t="s">
        <v>50</v>
      </c>
      <c r="AB409" s="34" t="s">
        <v>946</v>
      </c>
    </row>
    <row r="410" customHeight="1" spans="1:28">
      <c r="A410" s="38" t="s">
        <v>1574</v>
      </c>
      <c r="B410" s="41" t="s">
        <v>182</v>
      </c>
      <c r="C410" s="41" t="s">
        <v>38</v>
      </c>
      <c r="D410" s="41" t="s">
        <v>1575</v>
      </c>
      <c r="E410" s="34" t="s">
        <v>40</v>
      </c>
      <c r="F410" s="38" t="s">
        <v>41</v>
      </c>
      <c r="G410" s="34" t="s">
        <v>42</v>
      </c>
      <c r="H410" s="34" t="s">
        <v>941</v>
      </c>
      <c r="I410" s="118" t="s">
        <v>1576</v>
      </c>
      <c r="J410" s="34" t="s">
        <v>170</v>
      </c>
      <c r="K410" s="41" t="s">
        <v>184</v>
      </c>
      <c r="L410" s="41" t="s">
        <v>462</v>
      </c>
      <c r="M410" s="41" t="s">
        <v>1577</v>
      </c>
      <c r="N410" s="41" t="s">
        <v>187</v>
      </c>
      <c r="O410" s="119">
        <v>80</v>
      </c>
      <c r="P410" s="119">
        <v>80</v>
      </c>
      <c r="Q410" s="90">
        <v>0</v>
      </c>
      <c r="R410" s="90">
        <v>0</v>
      </c>
      <c r="S410" s="90">
        <v>0</v>
      </c>
      <c r="T410" s="118" t="s">
        <v>1578</v>
      </c>
      <c r="U410" s="118" t="s">
        <v>1579</v>
      </c>
      <c r="V410" s="45">
        <v>1</v>
      </c>
      <c r="W410" s="45">
        <v>1048</v>
      </c>
      <c r="X410" s="45">
        <v>4098</v>
      </c>
      <c r="Y410" s="45">
        <v>156</v>
      </c>
      <c r="Z410" s="92">
        <v>0.98</v>
      </c>
      <c r="AA410" s="41" t="s">
        <v>1580</v>
      </c>
      <c r="AB410" s="34" t="s">
        <v>946</v>
      </c>
    </row>
    <row r="411" customHeight="1" spans="1:28">
      <c r="A411" s="38" t="s">
        <v>1581</v>
      </c>
      <c r="B411" s="41" t="s">
        <v>37</v>
      </c>
      <c r="C411" s="41" t="s">
        <v>38</v>
      </c>
      <c r="D411" s="34" t="s">
        <v>1582</v>
      </c>
      <c r="E411" s="34" t="s">
        <v>40</v>
      </c>
      <c r="F411" s="38" t="s">
        <v>41</v>
      </c>
      <c r="G411" s="34" t="s">
        <v>42</v>
      </c>
      <c r="H411" s="34" t="s">
        <v>941</v>
      </c>
      <c r="I411" s="34" t="s">
        <v>1583</v>
      </c>
      <c r="J411" s="34" t="s">
        <v>170</v>
      </c>
      <c r="K411" s="35" t="s">
        <v>45</v>
      </c>
      <c r="L411" s="35" t="s">
        <v>46</v>
      </c>
      <c r="M411" s="65" t="s">
        <v>114</v>
      </c>
      <c r="N411" s="35" t="s">
        <v>45</v>
      </c>
      <c r="O411" s="34">
        <v>39.3</v>
      </c>
      <c r="P411" s="34">
        <v>39.3</v>
      </c>
      <c r="Q411" s="90">
        <v>0</v>
      </c>
      <c r="R411" s="90">
        <v>0</v>
      </c>
      <c r="S411" s="90">
        <v>0</v>
      </c>
      <c r="T411" s="34" t="s">
        <v>1584</v>
      </c>
      <c r="U411" s="41" t="s">
        <v>1585</v>
      </c>
      <c r="V411" s="73">
        <v>1</v>
      </c>
      <c r="W411" s="73">
        <v>1048</v>
      </c>
      <c r="X411" s="73">
        <v>4098</v>
      </c>
      <c r="Y411" s="73">
        <v>156</v>
      </c>
      <c r="Z411" s="92">
        <v>0.98</v>
      </c>
      <c r="AA411" s="35" t="s">
        <v>50</v>
      </c>
      <c r="AB411" s="34" t="s">
        <v>946</v>
      </c>
    </row>
    <row r="412" customHeight="1" spans="1:28">
      <c r="A412" s="38" t="s">
        <v>1586</v>
      </c>
      <c r="B412" s="41" t="s">
        <v>37</v>
      </c>
      <c r="C412" s="41" t="s">
        <v>38</v>
      </c>
      <c r="D412" s="41" t="s">
        <v>1587</v>
      </c>
      <c r="E412" s="41" t="s">
        <v>40</v>
      </c>
      <c r="F412" s="38" t="s">
        <v>41</v>
      </c>
      <c r="G412" s="34" t="s">
        <v>42</v>
      </c>
      <c r="H412" s="34" t="s">
        <v>941</v>
      </c>
      <c r="I412" s="41" t="s">
        <v>1588</v>
      </c>
      <c r="J412" s="41" t="s">
        <v>170</v>
      </c>
      <c r="K412" s="35" t="s">
        <v>45</v>
      </c>
      <c r="L412" s="35" t="s">
        <v>46</v>
      </c>
      <c r="M412" s="41" t="s">
        <v>47</v>
      </c>
      <c r="N412" s="35" t="s">
        <v>45</v>
      </c>
      <c r="O412" s="45">
        <v>19.4</v>
      </c>
      <c r="P412" s="45">
        <v>19.4</v>
      </c>
      <c r="Q412" s="90">
        <v>0</v>
      </c>
      <c r="R412" s="90">
        <v>0</v>
      </c>
      <c r="S412" s="90">
        <v>0</v>
      </c>
      <c r="T412" s="41" t="s">
        <v>1589</v>
      </c>
      <c r="U412" s="41" t="s">
        <v>1590</v>
      </c>
      <c r="V412" s="45">
        <v>1</v>
      </c>
      <c r="W412" s="111">
        <v>72</v>
      </c>
      <c r="X412" s="111">
        <v>282</v>
      </c>
      <c r="Y412" s="111">
        <v>16</v>
      </c>
      <c r="Z412" s="92">
        <v>0.98</v>
      </c>
      <c r="AA412" s="41" t="s">
        <v>50</v>
      </c>
      <c r="AB412" s="34" t="s">
        <v>946</v>
      </c>
    </row>
    <row r="413" customHeight="1" spans="1:28">
      <c r="A413" s="38" t="s">
        <v>1591</v>
      </c>
      <c r="B413" s="41" t="s">
        <v>37</v>
      </c>
      <c r="C413" s="41" t="s">
        <v>38</v>
      </c>
      <c r="D413" s="34" t="s">
        <v>1592</v>
      </c>
      <c r="E413" s="41" t="s">
        <v>40</v>
      </c>
      <c r="F413" s="38" t="s">
        <v>41</v>
      </c>
      <c r="G413" s="34" t="s">
        <v>42</v>
      </c>
      <c r="H413" s="34" t="s">
        <v>941</v>
      </c>
      <c r="I413" s="34" t="s">
        <v>1593</v>
      </c>
      <c r="J413" s="34" t="s">
        <v>170</v>
      </c>
      <c r="K413" s="35" t="s">
        <v>45</v>
      </c>
      <c r="L413" s="35" t="s">
        <v>46</v>
      </c>
      <c r="M413" s="41" t="s">
        <v>47</v>
      </c>
      <c r="N413" s="35" t="s">
        <v>45</v>
      </c>
      <c r="O413" s="34">
        <v>20</v>
      </c>
      <c r="P413" s="34">
        <v>20</v>
      </c>
      <c r="Q413" s="90">
        <v>0</v>
      </c>
      <c r="R413" s="90">
        <v>0</v>
      </c>
      <c r="S413" s="90">
        <v>0</v>
      </c>
      <c r="T413" s="41" t="s">
        <v>1594</v>
      </c>
      <c r="U413" s="41" t="s">
        <v>1595</v>
      </c>
      <c r="V413" s="45">
        <v>1</v>
      </c>
      <c r="W413" s="111">
        <v>15</v>
      </c>
      <c r="X413" s="111">
        <v>65</v>
      </c>
      <c r="Y413" s="111">
        <v>5</v>
      </c>
      <c r="Z413" s="92">
        <v>0.98</v>
      </c>
      <c r="AA413" s="41" t="s">
        <v>50</v>
      </c>
      <c r="AB413" s="34" t="s">
        <v>946</v>
      </c>
    </row>
    <row r="414" customHeight="1" spans="1:28">
      <c r="A414" s="38" t="s">
        <v>1596</v>
      </c>
      <c r="B414" s="41" t="s">
        <v>37</v>
      </c>
      <c r="C414" s="41" t="s">
        <v>38</v>
      </c>
      <c r="D414" s="34" t="s">
        <v>1597</v>
      </c>
      <c r="E414" s="41" t="s">
        <v>40</v>
      </c>
      <c r="F414" s="38" t="s">
        <v>41</v>
      </c>
      <c r="G414" s="34" t="s">
        <v>42</v>
      </c>
      <c r="H414" s="34" t="s">
        <v>941</v>
      </c>
      <c r="I414" s="34" t="s">
        <v>1562</v>
      </c>
      <c r="J414" s="34" t="s">
        <v>170</v>
      </c>
      <c r="K414" s="35" t="s">
        <v>45</v>
      </c>
      <c r="L414" s="35" t="s">
        <v>46</v>
      </c>
      <c r="M414" s="41" t="s">
        <v>47</v>
      </c>
      <c r="N414" s="35" t="s">
        <v>45</v>
      </c>
      <c r="O414" s="34">
        <v>3.5</v>
      </c>
      <c r="P414" s="34">
        <v>3.5</v>
      </c>
      <c r="Q414" s="90">
        <v>0</v>
      </c>
      <c r="R414" s="90">
        <v>0</v>
      </c>
      <c r="S414" s="90">
        <v>0</v>
      </c>
      <c r="T414" s="41" t="s">
        <v>1598</v>
      </c>
      <c r="U414" s="41" t="s">
        <v>1599</v>
      </c>
      <c r="V414" s="45">
        <v>1</v>
      </c>
      <c r="W414" s="111">
        <v>34</v>
      </c>
      <c r="X414" s="111">
        <v>102</v>
      </c>
      <c r="Y414" s="111">
        <v>7</v>
      </c>
      <c r="Z414" s="92">
        <v>0.98</v>
      </c>
      <c r="AA414" s="41" t="s">
        <v>50</v>
      </c>
      <c r="AB414" s="34" t="s">
        <v>946</v>
      </c>
    </row>
    <row r="415" customHeight="1" spans="1:28">
      <c r="A415" s="38" t="s">
        <v>1600</v>
      </c>
      <c r="B415" s="41" t="s">
        <v>182</v>
      </c>
      <c r="C415" s="38" t="s">
        <v>38</v>
      </c>
      <c r="D415" s="41" t="s">
        <v>1601</v>
      </c>
      <c r="E415" s="56" t="s">
        <v>40</v>
      </c>
      <c r="F415" s="38" t="s">
        <v>41</v>
      </c>
      <c r="G415" s="41" t="s">
        <v>42</v>
      </c>
      <c r="H415" s="41" t="s">
        <v>941</v>
      </c>
      <c r="I415" s="41" t="s">
        <v>1576</v>
      </c>
      <c r="J415" s="120" t="s">
        <v>170</v>
      </c>
      <c r="K415" s="41" t="s">
        <v>184</v>
      </c>
      <c r="L415" s="41" t="s">
        <v>462</v>
      </c>
      <c r="M415" s="41" t="s">
        <v>1602</v>
      </c>
      <c r="N415" s="41" t="s">
        <v>187</v>
      </c>
      <c r="O415" s="45">
        <v>68</v>
      </c>
      <c r="P415" s="45">
        <v>68</v>
      </c>
      <c r="Q415" s="121">
        <v>0</v>
      </c>
      <c r="R415" s="121">
        <v>0</v>
      </c>
      <c r="S415" s="121">
        <v>0</v>
      </c>
      <c r="T415" s="41" t="s">
        <v>1603</v>
      </c>
      <c r="U415" s="41" t="s">
        <v>1604</v>
      </c>
      <c r="V415" s="119">
        <v>1</v>
      </c>
      <c r="W415" s="119">
        <v>1048</v>
      </c>
      <c r="X415" s="119">
        <v>4098</v>
      </c>
      <c r="Y415" s="119">
        <v>156</v>
      </c>
      <c r="Z415" s="122">
        <v>0.98</v>
      </c>
      <c r="AA415" s="41" t="s">
        <v>50</v>
      </c>
      <c r="AB415" s="121" t="s">
        <v>946</v>
      </c>
    </row>
    <row r="416" customHeight="1" spans="1:28">
      <c r="A416" s="38" t="s">
        <v>1605</v>
      </c>
      <c r="B416" s="41" t="s">
        <v>37</v>
      </c>
      <c r="C416" s="41" t="s">
        <v>38</v>
      </c>
      <c r="D416" s="34" t="s">
        <v>1606</v>
      </c>
      <c r="E416" s="56" t="s">
        <v>40</v>
      </c>
      <c r="F416" s="38" t="s">
        <v>41</v>
      </c>
      <c r="G416" s="41" t="s">
        <v>42</v>
      </c>
      <c r="H416" s="41" t="s">
        <v>941</v>
      </c>
      <c r="I416" s="41" t="s">
        <v>1576</v>
      </c>
      <c r="J416" s="120" t="s">
        <v>170</v>
      </c>
      <c r="K416" s="35" t="s">
        <v>45</v>
      </c>
      <c r="L416" s="35" t="s">
        <v>46</v>
      </c>
      <c r="M416" s="34" t="s">
        <v>1607</v>
      </c>
      <c r="N416" s="35" t="s">
        <v>45</v>
      </c>
      <c r="O416" s="48">
        <v>5</v>
      </c>
      <c r="P416" s="48">
        <v>5</v>
      </c>
      <c r="Q416" s="42">
        <v>0</v>
      </c>
      <c r="R416" s="42">
        <v>0</v>
      </c>
      <c r="S416" s="42">
        <v>0</v>
      </c>
      <c r="T416" s="34" t="s">
        <v>1608</v>
      </c>
      <c r="U416" s="34" t="s">
        <v>1609</v>
      </c>
      <c r="V416" s="48">
        <v>1</v>
      </c>
      <c r="W416" s="123">
        <v>512</v>
      </c>
      <c r="X416" s="123">
        <v>2458</v>
      </c>
      <c r="Y416" s="48">
        <v>225</v>
      </c>
      <c r="Z416" s="39">
        <v>0.98</v>
      </c>
      <c r="AA416" s="41" t="s">
        <v>50</v>
      </c>
      <c r="AB416" s="115" t="s">
        <v>946</v>
      </c>
    </row>
    <row r="417" ht="72" customHeight="1" spans="1:28">
      <c r="A417" s="38" t="s">
        <v>1610</v>
      </c>
      <c r="B417" s="41" t="s">
        <v>37</v>
      </c>
      <c r="C417" s="41" t="s">
        <v>38</v>
      </c>
      <c r="D417" s="41" t="s">
        <v>1611</v>
      </c>
      <c r="E417" s="34" t="s">
        <v>40</v>
      </c>
      <c r="F417" s="38" t="s">
        <v>41</v>
      </c>
      <c r="G417" s="34" t="s">
        <v>42</v>
      </c>
      <c r="H417" s="34" t="s">
        <v>941</v>
      </c>
      <c r="I417" s="41" t="s">
        <v>1612</v>
      </c>
      <c r="J417" s="41" t="s">
        <v>281</v>
      </c>
      <c r="K417" s="35" t="s">
        <v>45</v>
      </c>
      <c r="L417" s="35" t="s">
        <v>46</v>
      </c>
      <c r="M417" s="41" t="s">
        <v>47</v>
      </c>
      <c r="N417" s="35" t="s">
        <v>45</v>
      </c>
      <c r="O417" s="48">
        <v>23</v>
      </c>
      <c r="P417" s="48">
        <v>23</v>
      </c>
      <c r="Q417" s="90">
        <v>0</v>
      </c>
      <c r="R417" s="90">
        <v>0</v>
      </c>
      <c r="S417" s="90">
        <v>0</v>
      </c>
      <c r="T417" s="34" t="s">
        <v>1613</v>
      </c>
      <c r="U417" s="41" t="s">
        <v>1614</v>
      </c>
      <c r="V417" s="48">
        <v>1</v>
      </c>
      <c r="W417" s="123">
        <v>110</v>
      </c>
      <c r="X417" s="123">
        <v>482</v>
      </c>
      <c r="Y417" s="48">
        <v>21</v>
      </c>
      <c r="Z417" s="92">
        <v>0.98</v>
      </c>
      <c r="AA417" s="35" t="s">
        <v>50</v>
      </c>
      <c r="AB417" s="34" t="s">
        <v>1615</v>
      </c>
    </row>
    <row r="418" customHeight="1" spans="1:28">
      <c r="A418" s="38" t="s">
        <v>1616</v>
      </c>
      <c r="B418" s="84" t="s">
        <v>182</v>
      </c>
      <c r="C418" s="41" t="s">
        <v>38</v>
      </c>
      <c r="D418" s="34" t="s">
        <v>1617</v>
      </c>
      <c r="E418" s="34" t="s">
        <v>40</v>
      </c>
      <c r="F418" s="38" t="s">
        <v>41</v>
      </c>
      <c r="G418" s="34" t="s">
        <v>42</v>
      </c>
      <c r="H418" s="34" t="s">
        <v>941</v>
      </c>
      <c r="I418" s="41" t="s">
        <v>1612</v>
      </c>
      <c r="J418" s="41" t="s">
        <v>281</v>
      </c>
      <c r="K418" s="84" t="s">
        <v>184</v>
      </c>
      <c r="L418" s="84" t="s">
        <v>469</v>
      </c>
      <c r="M418" s="84" t="s">
        <v>186</v>
      </c>
      <c r="N418" s="41" t="s">
        <v>187</v>
      </c>
      <c r="O418" s="34">
        <v>45</v>
      </c>
      <c r="P418" s="34">
        <v>45</v>
      </c>
      <c r="Q418" s="90">
        <v>0</v>
      </c>
      <c r="R418" s="90">
        <v>0</v>
      </c>
      <c r="S418" s="90">
        <v>0</v>
      </c>
      <c r="T418" s="34" t="s">
        <v>1618</v>
      </c>
      <c r="U418" s="41" t="s">
        <v>1619</v>
      </c>
      <c r="V418" s="73">
        <v>1</v>
      </c>
      <c r="W418" s="73">
        <v>564</v>
      </c>
      <c r="X418" s="73">
        <v>1762</v>
      </c>
      <c r="Y418" s="73">
        <v>136</v>
      </c>
      <c r="Z418" s="92">
        <v>0.98</v>
      </c>
      <c r="AA418" s="35" t="s">
        <v>50</v>
      </c>
      <c r="AB418" s="34" t="s">
        <v>1615</v>
      </c>
    </row>
    <row r="419" customHeight="1" spans="1:28">
      <c r="A419" s="38" t="s">
        <v>1620</v>
      </c>
      <c r="B419" s="84" t="s">
        <v>37</v>
      </c>
      <c r="C419" s="41" t="s">
        <v>38</v>
      </c>
      <c r="D419" s="34" t="s">
        <v>1621</v>
      </c>
      <c r="E419" s="34" t="s">
        <v>40</v>
      </c>
      <c r="F419" s="38" t="s">
        <v>41</v>
      </c>
      <c r="G419" s="34" t="s">
        <v>42</v>
      </c>
      <c r="H419" s="34" t="s">
        <v>941</v>
      </c>
      <c r="I419" s="41" t="s">
        <v>1612</v>
      </c>
      <c r="J419" s="41" t="s">
        <v>281</v>
      </c>
      <c r="K419" s="35" t="s">
        <v>45</v>
      </c>
      <c r="L419" s="35" t="s">
        <v>46</v>
      </c>
      <c r="M419" s="41" t="s">
        <v>47</v>
      </c>
      <c r="N419" s="35" t="s">
        <v>45</v>
      </c>
      <c r="O419" s="34">
        <v>8</v>
      </c>
      <c r="P419" s="34">
        <v>8</v>
      </c>
      <c r="Q419" s="90">
        <v>0</v>
      </c>
      <c r="R419" s="90">
        <v>0</v>
      </c>
      <c r="S419" s="90">
        <v>0</v>
      </c>
      <c r="T419" s="41" t="s">
        <v>1622</v>
      </c>
      <c r="U419" s="41" t="s">
        <v>1623</v>
      </c>
      <c r="V419" s="73">
        <v>1</v>
      </c>
      <c r="W419" s="73">
        <v>136</v>
      </c>
      <c r="X419" s="73">
        <v>312</v>
      </c>
      <c r="Y419" s="73">
        <v>42</v>
      </c>
      <c r="Z419" s="92">
        <v>0.98</v>
      </c>
      <c r="AA419" s="35" t="s">
        <v>50</v>
      </c>
      <c r="AB419" s="34" t="s">
        <v>1615</v>
      </c>
    </row>
    <row r="420" customHeight="1" spans="1:28">
      <c r="A420" s="38" t="s">
        <v>1624</v>
      </c>
      <c r="B420" s="41" t="s">
        <v>37</v>
      </c>
      <c r="C420" s="41" t="s">
        <v>38</v>
      </c>
      <c r="D420" s="41" t="s">
        <v>1625</v>
      </c>
      <c r="E420" s="34" t="s">
        <v>40</v>
      </c>
      <c r="F420" s="38" t="s">
        <v>41</v>
      </c>
      <c r="G420" s="34" t="s">
        <v>42</v>
      </c>
      <c r="H420" s="34" t="s">
        <v>941</v>
      </c>
      <c r="I420" s="41" t="s">
        <v>1612</v>
      </c>
      <c r="J420" s="41" t="s">
        <v>281</v>
      </c>
      <c r="K420" s="35" t="s">
        <v>45</v>
      </c>
      <c r="L420" s="35" t="s">
        <v>46</v>
      </c>
      <c r="M420" s="41" t="s">
        <v>47</v>
      </c>
      <c r="N420" s="35" t="s">
        <v>45</v>
      </c>
      <c r="O420" s="41">
        <v>16</v>
      </c>
      <c r="P420" s="41">
        <v>16</v>
      </c>
      <c r="Q420" s="90">
        <v>0</v>
      </c>
      <c r="R420" s="90">
        <v>0</v>
      </c>
      <c r="S420" s="90">
        <v>0</v>
      </c>
      <c r="T420" s="41" t="s">
        <v>1626</v>
      </c>
      <c r="U420" s="41" t="s">
        <v>1627</v>
      </c>
      <c r="V420" s="45">
        <v>1</v>
      </c>
      <c r="W420" s="111">
        <v>41</v>
      </c>
      <c r="X420" s="111">
        <v>196</v>
      </c>
      <c r="Y420" s="111">
        <v>77</v>
      </c>
      <c r="Z420" s="92">
        <v>0.98</v>
      </c>
      <c r="AA420" s="35" t="s">
        <v>50</v>
      </c>
      <c r="AB420" s="34" t="s">
        <v>1615</v>
      </c>
    </row>
    <row r="421" customHeight="1" spans="1:28">
      <c r="A421" s="38" t="s">
        <v>1628</v>
      </c>
      <c r="B421" s="41" t="s">
        <v>37</v>
      </c>
      <c r="C421" s="41" t="s">
        <v>38</v>
      </c>
      <c r="D421" s="41" t="s">
        <v>1629</v>
      </c>
      <c r="E421" s="34" t="s">
        <v>40</v>
      </c>
      <c r="F421" s="38" t="s">
        <v>41</v>
      </c>
      <c r="G421" s="34" t="s">
        <v>42</v>
      </c>
      <c r="H421" s="34" t="s">
        <v>941</v>
      </c>
      <c r="I421" s="41" t="s">
        <v>1612</v>
      </c>
      <c r="J421" s="41" t="s">
        <v>281</v>
      </c>
      <c r="K421" s="35" t="s">
        <v>45</v>
      </c>
      <c r="L421" s="35" t="s">
        <v>46</v>
      </c>
      <c r="M421" s="41" t="s">
        <v>47</v>
      </c>
      <c r="N421" s="35" t="s">
        <v>45</v>
      </c>
      <c r="O421" s="41">
        <v>10.5</v>
      </c>
      <c r="P421" s="41">
        <v>10.5</v>
      </c>
      <c r="Q421" s="90">
        <v>0</v>
      </c>
      <c r="R421" s="90">
        <v>0</v>
      </c>
      <c r="S421" s="90">
        <v>0</v>
      </c>
      <c r="T421" s="41" t="s">
        <v>1630</v>
      </c>
      <c r="U421" s="41" t="s">
        <v>1631</v>
      </c>
      <c r="V421" s="45">
        <v>1</v>
      </c>
      <c r="W421" s="111">
        <v>56</v>
      </c>
      <c r="X421" s="111">
        <v>245</v>
      </c>
      <c r="Y421" s="111">
        <v>58</v>
      </c>
      <c r="Z421" s="92">
        <v>0.98</v>
      </c>
      <c r="AA421" s="35" t="s">
        <v>50</v>
      </c>
      <c r="AB421" s="34" t="s">
        <v>1615</v>
      </c>
    </row>
    <row r="422" customHeight="1" spans="1:28">
      <c r="A422" s="38" t="s">
        <v>1632</v>
      </c>
      <c r="B422" s="84" t="s">
        <v>37</v>
      </c>
      <c r="C422" s="41" t="s">
        <v>38</v>
      </c>
      <c r="D422" s="34" t="s">
        <v>1633</v>
      </c>
      <c r="E422" s="34" t="s">
        <v>40</v>
      </c>
      <c r="F422" s="38" t="s">
        <v>41</v>
      </c>
      <c r="G422" s="34" t="s">
        <v>42</v>
      </c>
      <c r="H422" s="34" t="s">
        <v>941</v>
      </c>
      <c r="I422" s="41" t="s">
        <v>1612</v>
      </c>
      <c r="J422" s="41" t="s">
        <v>281</v>
      </c>
      <c r="K422" s="35" t="s">
        <v>45</v>
      </c>
      <c r="L422" s="35" t="s">
        <v>46</v>
      </c>
      <c r="M422" s="41" t="s">
        <v>47</v>
      </c>
      <c r="N422" s="35" t="s">
        <v>45</v>
      </c>
      <c r="O422" s="34">
        <v>7.8</v>
      </c>
      <c r="P422" s="34">
        <v>7.8</v>
      </c>
      <c r="Q422" s="90">
        <v>0</v>
      </c>
      <c r="R422" s="90">
        <v>0</v>
      </c>
      <c r="S422" s="90">
        <v>0</v>
      </c>
      <c r="T422" s="41" t="s">
        <v>1634</v>
      </c>
      <c r="U422" s="41" t="s">
        <v>1631</v>
      </c>
      <c r="V422" s="73">
        <v>1</v>
      </c>
      <c r="W422" s="73">
        <v>210</v>
      </c>
      <c r="X422" s="73">
        <v>543</v>
      </c>
      <c r="Y422" s="73">
        <v>58</v>
      </c>
      <c r="Z422" s="92">
        <v>0.98</v>
      </c>
      <c r="AA422" s="35" t="s">
        <v>50</v>
      </c>
      <c r="AB422" s="34" t="s">
        <v>1615</v>
      </c>
    </row>
    <row r="423" customHeight="1" spans="1:28">
      <c r="A423" s="38" t="s">
        <v>1635</v>
      </c>
      <c r="B423" s="41" t="s">
        <v>37</v>
      </c>
      <c r="C423" s="41" t="s">
        <v>38</v>
      </c>
      <c r="D423" s="34" t="s">
        <v>1636</v>
      </c>
      <c r="E423" s="34" t="s">
        <v>40</v>
      </c>
      <c r="F423" s="38" t="s">
        <v>41</v>
      </c>
      <c r="G423" s="34" t="s">
        <v>42</v>
      </c>
      <c r="H423" s="34" t="s">
        <v>941</v>
      </c>
      <c r="I423" s="41" t="s">
        <v>1637</v>
      </c>
      <c r="J423" s="41" t="s">
        <v>44</v>
      </c>
      <c r="K423" s="35" t="s">
        <v>45</v>
      </c>
      <c r="L423" s="35" t="s">
        <v>46</v>
      </c>
      <c r="M423" s="65" t="s">
        <v>114</v>
      </c>
      <c r="N423" s="35" t="s">
        <v>45</v>
      </c>
      <c r="O423" s="41">
        <v>10.5</v>
      </c>
      <c r="P423" s="41">
        <v>10.5</v>
      </c>
      <c r="Q423" s="90">
        <v>0</v>
      </c>
      <c r="R423" s="90">
        <v>0</v>
      </c>
      <c r="S423" s="90">
        <v>0</v>
      </c>
      <c r="T423" s="41" t="s">
        <v>1638</v>
      </c>
      <c r="U423" s="41" t="s">
        <v>1639</v>
      </c>
      <c r="V423" s="45">
        <v>1</v>
      </c>
      <c r="W423" s="111">
        <v>46</v>
      </c>
      <c r="X423" s="111">
        <v>245</v>
      </c>
      <c r="Y423" s="111">
        <v>15</v>
      </c>
      <c r="Z423" s="92">
        <v>0.98</v>
      </c>
      <c r="AA423" s="35" t="s">
        <v>50</v>
      </c>
      <c r="AB423" s="34" t="s">
        <v>1640</v>
      </c>
    </row>
    <row r="424" customHeight="1" spans="1:28">
      <c r="A424" s="38" t="s">
        <v>1641</v>
      </c>
      <c r="B424" s="84" t="s">
        <v>37</v>
      </c>
      <c r="C424" s="41" t="s">
        <v>38</v>
      </c>
      <c r="D424" s="34" t="s">
        <v>1642</v>
      </c>
      <c r="E424" s="34" t="s">
        <v>40</v>
      </c>
      <c r="F424" s="38" t="s">
        <v>41</v>
      </c>
      <c r="G424" s="34" t="s">
        <v>42</v>
      </c>
      <c r="H424" s="34" t="s">
        <v>941</v>
      </c>
      <c r="I424" s="41" t="s">
        <v>1643</v>
      </c>
      <c r="J424" s="41" t="s">
        <v>44</v>
      </c>
      <c r="K424" s="35" t="s">
        <v>45</v>
      </c>
      <c r="L424" s="35" t="s">
        <v>46</v>
      </c>
      <c r="M424" s="34" t="s">
        <v>1607</v>
      </c>
      <c r="N424" s="35" t="s">
        <v>45</v>
      </c>
      <c r="O424" s="34">
        <v>5</v>
      </c>
      <c r="P424" s="34">
        <v>5</v>
      </c>
      <c r="Q424" s="90">
        <v>0</v>
      </c>
      <c r="R424" s="90">
        <v>0</v>
      </c>
      <c r="S424" s="90">
        <v>0</v>
      </c>
      <c r="T424" s="34" t="s">
        <v>1644</v>
      </c>
      <c r="U424" s="34" t="s">
        <v>784</v>
      </c>
      <c r="V424" s="73">
        <v>1</v>
      </c>
      <c r="W424" s="73">
        <v>200</v>
      </c>
      <c r="X424" s="73">
        <v>900</v>
      </c>
      <c r="Y424" s="73">
        <v>50</v>
      </c>
      <c r="Z424" s="92">
        <v>0.98</v>
      </c>
      <c r="AA424" s="78" t="s">
        <v>50</v>
      </c>
      <c r="AB424" s="34" t="s">
        <v>1640</v>
      </c>
    </row>
    <row r="425" customHeight="1" spans="1:28">
      <c r="A425" s="38" t="s">
        <v>1645</v>
      </c>
      <c r="B425" s="84" t="s">
        <v>37</v>
      </c>
      <c r="C425" s="41" t="s">
        <v>38</v>
      </c>
      <c r="D425" s="34" t="s">
        <v>1646</v>
      </c>
      <c r="E425" s="34" t="s">
        <v>40</v>
      </c>
      <c r="F425" s="38" t="s">
        <v>41</v>
      </c>
      <c r="G425" s="34" t="s">
        <v>42</v>
      </c>
      <c r="H425" s="34" t="s">
        <v>941</v>
      </c>
      <c r="I425" s="41" t="s">
        <v>1637</v>
      </c>
      <c r="J425" s="41" t="s">
        <v>44</v>
      </c>
      <c r="K425" s="35" t="s">
        <v>45</v>
      </c>
      <c r="L425" s="35" t="s">
        <v>46</v>
      </c>
      <c r="M425" s="34" t="s">
        <v>1607</v>
      </c>
      <c r="N425" s="35" t="s">
        <v>45</v>
      </c>
      <c r="O425" s="34">
        <v>7.6</v>
      </c>
      <c r="P425" s="34">
        <v>7.6</v>
      </c>
      <c r="Q425" s="90">
        <v>0</v>
      </c>
      <c r="R425" s="90">
        <v>0</v>
      </c>
      <c r="S425" s="90">
        <v>0</v>
      </c>
      <c r="T425" s="34" t="s">
        <v>1647</v>
      </c>
      <c r="U425" s="34" t="s">
        <v>1648</v>
      </c>
      <c r="V425" s="73">
        <v>1</v>
      </c>
      <c r="W425" s="73">
        <v>200</v>
      </c>
      <c r="X425" s="73">
        <v>900</v>
      </c>
      <c r="Y425" s="73">
        <v>50</v>
      </c>
      <c r="Z425" s="92">
        <v>0.98</v>
      </c>
      <c r="AA425" s="35" t="s">
        <v>50</v>
      </c>
      <c r="AB425" s="34" t="s">
        <v>1640</v>
      </c>
    </row>
    <row r="426" customHeight="1" spans="1:28">
      <c r="A426" s="38" t="s">
        <v>1649</v>
      </c>
      <c r="B426" s="84" t="s">
        <v>37</v>
      </c>
      <c r="C426" s="41" t="s">
        <v>38</v>
      </c>
      <c r="D426" s="34" t="s">
        <v>1650</v>
      </c>
      <c r="E426" s="34" t="s">
        <v>40</v>
      </c>
      <c r="F426" s="38" t="s">
        <v>41</v>
      </c>
      <c r="G426" s="34" t="s">
        <v>42</v>
      </c>
      <c r="H426" s="34" t="s">
        <v>941</v>
      </c>
      <c r="I426" s="41" t="s">
        <v>1637</v>
      </c>
      <c r="J426" s="41" t="s">
        <v>44</v>
      </c>
      <c r="K426" s="35" t="s">
        <v>45</v>
      </c>
      <c r="L426" s="35" t="s">
        <v>46</v>
      </c>
      <c r="M426" s="84" t="s">
        <v>1607</v>
      </c>
      <c r="N426" s="35" t="s">
        <v>45</v>
      </c>
      <c r="O426" s="34">
        <v>17</v>
      </c>
      <c r="P426" s="34">
        <v>17</v>
      </c>
      <c r="Q426" s="90">
        <v>0</v>
      </c>
      <c r="R426" s="90">
        <v>0</v>
      </c>
      <c r="S426" s="90">
        <v>0</v>
      </c>
      <c r="T426" s="34" t="s">
        <v>1651</v>
      </c>
      <c r="U426" s="34" t="s">
        <v>1648</v>
      </c>
      <c r="V426" s="73">
        <v>1</v>
      </c>
      <c r="W426" s="73">
        <v>150</v>
      </c>
      <c r="X426" s="73">
        <v>400</v>
      </c>
      <c r="Y426" s="73">
        <v>26</v>
      </c>
      <c r="Z426" s="92">
        <v>0.98</v>
      </c>
      <c r="AA426" s="35" t="s">
        <v>50</v>
      </c>
      <c r="AB426" s="34" t="s">
        <v>1640</v>
      </c>
    </row>
    <row r="427" customHeight="1" spans="1:28">
      <c r="A427" s="38" t="s">
        <v>1652</v>
      </c>
      <c r="B427" s="41" t="s">
        <v>182</v>
      </c>
      <c r="C427" s="41" t="s">
        <v>38</v>
      </c>
      <c r="D427" s="34" t="s">
        <v>1653</v>
      </c>
      <c r="E427" s="41" t="s">
        <v>40</v>
      </c>
      <c r="F427" s="38" t="s">
        <v>41</v>
      </c>
      <c r="G427" s="34" t="s">
        <v>42</v>
      </c>
      <c r="H427" s="34" t="s">
        <v>941</v>
      </c>
      <c r="I427" s="41" t="s">
        <v>1637</v>
      </c>
      <c r="J427" s="41" t="s">
        <v>44</v>
      </c>
      <c r="K427" s="41" t="s">
        <v>184</v>
      </c>
      <c r="L427" s="65" t="s">
        <v>372</v>
      </c>
      <c r="M427" s="65" t="s">
        <v>372</v>
      </c>
      <c r="N427" s="41" t="s">
        <v>187</v>
      </c>
      <c r="O427" s="41">
        <v>39</v>
      </c>
      <c r="P427" s="41">
        <v>39</v>
      </c>
      <c r="Q427" s="90">
        <v>0</v>
      </c>
      <c r="R427" s="90">
        <v>0</v>
      </c>
      <c r="S427" s="90">
        <v>0</v>
      </c>
      <c r="T427" s="41" t="s">
        <v>1654</v>
      </c>
      <c r="U427" s="41" t="s">
        <v>1655</v>
      </c>
      <c r="V427" s="45">
        <v>1</v>
      </c>
      <c r="W427" s="111">
        <v>508</v>
      </c>
      <c r="X427" s="111">
        <v>2113</v>
      </c>
      <c r="Y427" s="111">
        <v>408</v>
      </c>
      <c r="Z427" s="92">
        <v>0.98</v>
      </c>
      <c r="AA427" s="46" t="s">
        <v>597</v>
      </c>
      <c r="AB427" s="34" t="s">
        <v>1640</v>
      </c>
    </row>
    <row r="428" customHeight="1" spans="1:28">
      <c r="A428" s="38" t="s">
        <v>1656</v>
      </c>
      <c r="B428" s="84" t="s">
        <v>37</v>
      </c>
      <c r="C428" s="41" t="s">
        <v>38</v>
      </c>
      <c r="D428" s="34" t="s">
        <v>1657</v>
      </c>
      <c r="E428" s="41" t="s">
        <v>40</v>
      </c>
      <c r="F428" s="38" t="s">
        <v>41</v>
      </c>
      <c r="G428" s="34" t="s">
        <v>42</v>
      </c>
      <c r="H428" s="34" t="s">
        <v>941</v>
      </c>
      <c r="I428" s="41" t="s">
        <v>1637</v>
      </c>
      <c r="J428" s="41" t="s">
        <v>44</v>
      </c>
      <c r="K428" s="35" t="s">
        <v>45</v>
      </c>
      <c r="L428" s="35" t="s">
        <v>46</v>
      </c>
      <c r="M428" s="65" t="s">
        <v>256</v>
      </c>
      <c r="N428" s="35" t="s">
        <v>45</v>
      </c>
      <c r="O428" s="41">
        <v>42</v>
      </c>
      <c r="P428" s="41">
        <v>42</v>
      </c>
      <c r="Q428" s="90">
        <v>0</v>
      </c>
      <c r="R428" s="90">
        <v>0</v>
      </c>
      <c r="S428" s="90">
        <v>0</v>
      </c>
      <c r="T428" s="41" t="s">
        <v>1658</v>
      </c>
      <c r="U428" s="41" t="s">
        <v>1659</v>
      </c>
      <c r="V428" s="45">
        <v>1</v>
      </c>
      <c r="W428" s="111">
        <v>150</v>
      </c>
      <c r="X428" s="111">
        <v>562</v>
      </c>
      <c r="Y428" s="111">
        <v>98</v>
      </c>
      <c r="Z428" s="92">
        <v>0.98</v>
      </c>
      <c r="AA428" s="41" t="s">
        <v>136</v>
      </c>
      <c r="AB428" s="34" t="s">
        <v>1640</v>
      </c>
    </row>
    <row r="429" customHeight="1" spans="1:28">
      <c r="A429" s="38" t="s">
        <v>1660</v>
      </c>
      <c r="B429" s="84" t="s">
        <v>37</v>
      </c>
      <c r="C429" s="41" t="s">
        <v>38</v>
      </c>
      <c r="D429" s="34" t="s">
        <v>1661</v>
      </c>
      <c r="E429" s="41" t="s">
        <v>40</v>
      </c>
      <c r="F429" s="38" t="s">
        <v>41</v>
      </c>
      <c r="G429" s="34" t="s">
        <v>42</v>
      </c>
      <c r="H429" s="34" t="s">
        <v>941</v>
      </c>
      <c r="I429" s="41" t="s">
        <v>1637</v>
      </c>
      <c r="J429" s="41" t="s">
        <v>44</v>
      </c>
      <c r="K429" s="35" t="s">
        <v>45</v>
      </c>
      <c r="L429" s="35" t="s">
        <v>46</v>
      </c>
      <c r="M429" s="65" t="s">
        <v>256</v>
      </c>
      <c r="N429" s="35" t="s">
        <v>45</v>
      </c>
      <c r="O429" s="41">
        <v>42</v>
      </c>
      <c r="P429" s="41">
        <v>42</v>
      </c>
      <c r="Q429" s="90">
        <v>0</v>
      </c>
      <c r="R429" s="90">
        <v>0</v>
      </c>
      <c r="S429" s="90">
        <v>0</v>
      </c>
      <c r="T429" s="41" t="s">
        <v>1658</v>
      </c>
      <c r="U429" s="41" t="s">
        <v>1662</v>
      </c>
      <c r="V429" s="45">
        <v>1</v>
      </c>
      <c r="W429" s="111">
        <v>164</v>
      </c>
      <c r="X429" s="111">
        <v>642</v>
      </c>
      <c r="Y429" s="111">
        <v>98</v>
      </c>
      <c r="Z429" s="92">
        <v>0.98</v>
      </c>
      <c r="AA429" s="41" t="s">
        <v>136</v>
      </c>
      <c r="AB429" s="34" t="s">
        <v>1640</v>
      </c>
    </row>
    <row r="430" customHeight="1" spans="1:28">
      <c r="A430" s="38" t="s">
        <v>62</v>
      </c>
      <c r="B430" s="84" t="s">
        <v>37</v>
      </c>
      <c r="C430" s="41" t="s">
        <v>38</v>
      </c>
      <c r="D430" s="34" t="s">
        <v>1663</v>
      </c>
      <c r="E430" s="41" t="s">
        <v>40</v>
      </c>
      <c r="F430" s="38" t="s">
        <v>41</v>
      </c>
      <c r="G430" s="34" t="s">
        <v>42</v>
      </c>
      <c r="H430" s="34" t="s">
        <v>941</v>
      </c>
      <c r="I430" s="41" t="s">
        <v>1637</v>
      </c>
      <c r="J430" s="41" t="s">
        <v>44</v>
      </c>
      <c r="K430" s="35" t="s">
        <v>45</v>
      </c>
      <c r="L430" s="35" t="s">
        <v>46</v>
      </c>
      <c r="M430" s="65" t="s">
        <v>256</v>
      </c>
      <c r="N430" s="35" t="s">
        <v>45</v>
      </c>
      <c r="O430" s="41">
        <v>36</v>
      </c>
      <c r="P430" s="41">
        <v>36</v>
      </c>
      <c r="Q430" s="90">
        <v>0</v>
      </c>
      <c r="R430" s="90">
        <v>0</v>
      </c>
      <c r="S430" s="90">
        <v>0</v>
      </c>
      <c r="T430" s="41" t="s">
        <v>1664</v>
      </c>
      <c r="U430" s="41" t="s">
        <v>1665</v>
      </c>
      <c r="V430" s="45">
        <v>1</v>
      </c>
      <c r="W430" s="111">
        <v>122</v>
      </c>
      <c r="X430" s="111">
        <v>501</v>
      </c>
      <c r="Y430" s="111">
        <v>98</v>
      </c>
      <c r="Z430" s="92">
        <v>0.98</v>
      </c>
      <c r="AA430" s="41" t="s">
        <v>136</v>
      </c>
      <c r="AB430" s="34" t="s">
        <v>1640</v>
      </c>
    </row>
    <row r="431" customHeight="1" spans="1:28">
      <c r="A431" s="38" t="s">
        <v>1666</v>
      </c>
      <c r="B431" s="41" t="s">
        <v>182</v>
      </c>
      <c r="C431" s="41" t="s">
        <v>38</v>
      </c>
      <c r="D431" s="34" t="s">
        <v>1667</v>
      </c>
      <c r="E431" s="41" t="s">
        <v>40</v>
      </c>
      <c r="F431" s="38" t="s">
        <v>41</v>
      </c>
      <c r="G431" s="34" t="s">
        <v>42</v>
      </c>
      <c r="H431" s="34" t="s">
        <v>941</v>
      </c>
      <c r="I431" s="41" t="s">
        <v>1637</v>
      </c>
      <c r="J431" s="41" t="s">
        <v>44</v>
      </c>
      <c r="K431" s="65" t="s">
        <v>184</v>
      </c>
      <c r="L431" s="65" t="s">
        <v>1668</v>
      </c>
      <c r="M431" s="65" t="s">
        <v>1669</v>
      </c>
      <c r="N431" s="41" t="s">
        <v>187</v>
      </c>
      <c r="O431" s="41">
        <v>28</v>
      </c>
      <c r="P431" s="41">
        <v>28</v>
      </c>
      <c r="Q431" s="90">
        <v>0</v>
      </c>
      <c r="R431" s="90">
        <v>0</v>
      </c>
      <c r="S431" s="90">
        <v>0</v>
      </c>
      <c r="T431" s="41" t="s">
        <v>1670</v>
      </c>
      <c r="U431" s="41" t="s">
        <v>1671</v>
      </c>
      <c r="V431" s="45">
        <v>1</v>
      </c>
      <c r="W431" s="111">
        <v>132</v>
      </c>
      <c r="X431" s="111">
        <v>468</v>
      </c>
      <c r="Y431" s="111">
        <v>33</v>
      </c>
      <c r="Z431" s="92">
        <v>0.98</v>
      </c>
      <c r="AA431" s="35" t="s">
        <v>50</v>
      </c>
      <c r="AB431" s="34" t="s">
        <v>1640</v>
      </c>
    </row>
    <row r="432" customHeight="1" spans="1:28">
      <c r="A432" s="38" t="s">
        <v>1672</v>
      </c>
      <c r="B432" s="84" t="s">
        <v>37</v>
      </c>
      <c r="C432" s="41" t="s">
        <v>38</v>
      </c>
      <c r="D432" s="34" t="s">
        <v>1673</v>
      </c>
      <c r="E432" s="34" t="s">
        <v>40</v>
      </c>
      <c r="F432" s="38" t="s">
        <v>41</v>
      </c>
      <c r="G432" s="57" t="s">
        <v>42</v>
      </c>
      <c r="H432" s="34" t="s">
        <v>941</v>
      </c>
      <c r="I432" s="34" t="s">
        <v>1674</v>
      </c>
      <c r="J432" s="56" t="s">
        <v>44</v>
      </c>
      <c r="K432" s="35" t="s">
        <v>45</v>
      </c>
      <c r="L432" s="35" t="s">
        <v>46</v>
      </c>
      <c r="M432" s="65" t="s">
        <v>114</v>
      </c>
      <c r="N432" s="35" t="s">
        <v>45</v>
      </c>
      <c r="O432" s="78">
        <v>30</v>
      </c>
      <c r="P432" s="78">
        <v>30</v>
      </c>
      <c r="Q432" s="90">
        <v>0</v>
      </c>
      <c r="R432" s="90">
        <v>0</v>
      </c>
      <c r="S432" s="90">
        <v>0</v>
      </c>
      <c r="T432" s="78" t="s">
        <v>1675</v>
      </c>
      <c r="U432" s="78" t="s">
        <v>1676</v>
      </c>
      <c r="V432" s="124">
        <v>1</v>
      </c>
      <c r="W432" s="125">
        <v>165</v>
      </c>
      <c r="X432" s="125" t="s">
        <v>1677</v>
      </c>
      <c r="Y432" s="82" t="s">
        <v>1678</v>
      </c>
      <c r="Z432" s="92">
        <v>0.98</v>
      </c>
      <c r="AA432" s="78" t="s">
        <v>50</v>
      </c>
      <c r="AB432" s="34" t="s">
        <v>1679</v>
      </c>
    </row>
    <row r="433" customHeight="1" spans="1:28">
      <c r="A433" s="38" t="s">
        <v>1680</v>
      </c>
      <c r="B433" s="41" t="s">
        <v>37</v>
      </c>
      <c r="C433" s="41" t="s">
        <v>38</v>
      </c>
      <c r="D433" s="34" t="s">
        <v>1681</v>
      </c>
      <c r="E433" s="34" t="s">
        <v>40</v>
      </c>
      <c r="F433" s="38" t="s">
        <v>41</v>
      </c>
      <c r="G433" s="57" t="s">
        <v>42</v>
      </c>
      <c r="H433" s="34" t="s">
        <v>941</v>
      </c>
      <c r="I433" s="34" t="s">
        <v>1682</v>
      </c>
      <c r="J433" s="56" t="s">
        <v>44</v>
      </c>
      <c r="K433" s="35" t="s">
        <v>45</v>
      </c>
      <c r="L433" s="35" t="s">
        <v>46</v>
      </c>
      <c r="M433" s="65" t="s">
        <v>639</v>
      </c>
      <c r="N433" s="35" t="s">
        <v>45</v>
      </c>
      <c r="O433" s="78">
        <v>20</v>
      </c>
      <c r="P433" s="78">
        <v>20</v>
      </c>
      <c r="Q433" s="90">
        <v>0</v>
      </c>
      <c r="R433" s="90">
        <v>0</v>
      </c>
      <c r="S433" s="90">
        <v>0</v>
      </c>
      <c r="T433" s="78" t="s">
        <v>1683</v>
      </c>
      <c r="U433" s="78" t="s">
        <v>1684</v>
      </c>
      <c r="V433" s="124">
        <v>1</v>
      </c>
      <c r="W433" s="125" t="s">
        <v>260</v>
      </c>
      <c r="X433" s="125" t="s">
        <v>1645</v>
      </c>
      <c r="Y433" s="82" t="s">
        <v>1685</v>
      </c>
      <c r="Z433" s="92">
        <v>0.98</v>
      </c>
      <c r="AA433" s="78" t="s">
        <v>50</v>
      </c>
      <c r="AB433" s="34" t="s">
        <v>1679</v>
      </c>
    </row>
    <row r="434" customHeight="1" spans="1:28">
      <c r="A434" s="38" t="s">
        <v>1686</v>
      </c>
      <c r="B434" s="41" t="s">
        <v>37</v>
      </c>
      <c r="C434" s="41" t="s">
        <v>38</v>
      </c>
      <c r="D434" s="34" t="s">
        <v>1687</v>
      </c>
      <c r="E434" s="34" t="s">
        <v>40</v>
      </c>
      <c r="F434" s="38" t="s">
        <v>41</v>
      </c>
      <c r="G434" s="57" t="s">
        <v>42</v>
      </c>
      <c r="H434" s="34" t="s">
        <v>941</v>
      </c>
      <c r="I434" s="34" t="s">
        <v>1688</v>
      </c>
      <c r="J434" s="56" t="s">
        <v>44</v>
      </c>
      <c r="K434" s="35" t="s">
        <v>45</v>
      </c>
      <c r="L434" s="35" t="s">
        <v>46</v>
      </c>
      <c r="M434" s="65" t="s">
        <v>114</v>
      </c>
      <c r="N434" s="35" t="s">
        <v>45</v>
      </c>
      <c r="O434" s="78">
        <v>25</v>
      </c>
      <c r="P434" s="78">
        <v>25</v>
      </c>
      <c r="Q434" s="90">
        <v>0</v>
      </c>
      <c r="R434" s="90">
        <v>0</v>
      </c>
      <c r="S434" s="90">
        <v>0</v>
      </c>
      <c r="T434" s="78" t="s">
        <v>1689</v>
      </c>
      <c r="U434" s="78" t="s">
        <v>1690</v>
      </c>
      <c r="V434" s="124">
        <v>1</v>
      </c>
      <c r="W434" s="125" t="s">
        <v>1473</v>
      </c>
      <c r="X434" s="125" t="s">
        <v>1691</v>
      </c>
      <c r="Y434" s="82" t="s">
        <v>1692</v>
      </c>
      <c r="Z434" s="92">
        <v>0.98</v>
      </c>
      <c r="AA434" s="78" t="s">
        <v>50</v>
      </c>
      <c r="AB434" s="34" t="s">
        <v>1679</v>
      </c>
    </row>
    <row r="435" customHeight="1" spans="1:28">
      <c r="A435" s="38" t="s">
        <v>1693</v>
      </c>
      <c r="B435" s="84" t="s">
        <v>37</v>
      </c>
      <c r="C435" s="41" t="s">
        <v>38</v>
      </c>
      <c r="D435" s="34" t="s">
        <v>1694</v>
      </c>
      <c r="E435" s="34" t="s">
        <v>40</v>
      </c>
      <c r="F435" s="38" t="s">
        <v>41</v>
      </c>
      <c r="G435" s="34" t="s">
        <v>42</v>
      </c>
      <c r="H435" s="34" t="s">
        <v>941</v>
      </c>
      <c r="I435" s="34" t="s">
        <v>1695</v>
      </c>
      <c r="J435" s="41" t="s">
        <v>281</v>
      </c>
      <c r="K435" s="35" t="s">
        <v>45</v>
      </c>
      <c r="L435" s="35" t="s">
        <v>46</v>
      </c>
      <c r="M435" s="65" t="s">
        <v>114</v>
      </c>
      <c r="N435" s="35" t="s">
        <v>45</v>
      </c>
      <c r="O435" s="34">
        <v>19.5</v>
      </c>
      <c r="P435" s="34">
        <v>19.5</v>
      </c>
      <c r="Q435" s="90">
        <v>0</v>
      </c>
      <c r="R435" s="90">
        <v>0</v>
      </c>
      <c r="S435" s="90">
        <v>0</v>
      </c>
      <c r="T435" s="34" t="s">
        <v>1696</v>
      </c>
      <c r="U435" s="34" t="s">
        <v>1697</v>
      </c>
      <c r="V435" s="34">
        <v>1</v>
      </c>
      <c r="W435" s="34">
        <v>12</v>
      </c>
      <c r="X435" s="34">
        <v>49</v>
      </c>
      <c r="Y435" s="34">
        <v>20</v>
      </c>
      <c r="Z435" s="92">
        <v>0.98</v>
      </c>
      <c r="AA435" s="35" t="s">
        <v>50</v>
      </c>
      <c r="AB435" s="41" t="s">
        <v>1698</v>
      </c>
    </row>
    <row r="436" customHeight="1" spans="1:28">
      <c r="A436" s="38" t="s">
        <v>1699</v>
      </c>
      <c r="B436" s="41" t="s">
        <v>182</v>
      </c>
      <c r="C436" s="41" t="s">
        <v>38</v>
      </c>
      <c r="D436" s="41" t="s">
        <v>1700</v>
      </c>
      <c r="E436" s="41" t="s">
        <v>40</v>
      </c>
      <c r="F436" s="38" t="s">
        <v>41</v>
      </c>
      <c r="G436" s="34" t="s">
        <v>42</v>
      </c>
      <c r="H436" s="34" t="s">
        <v>941</v>
      </c>
      <c r="I436" s="41" t="s">
        <v>1701</v>
      </c>
      <c r="J436" s="41" t="s">
        <v>281</v>
      </c>
      <c r="K436" s="41" t="s">
        <v>184</v>
      </c>
      <c r="L436" s="41" t="s">
        <v>1702</v>
      </c>
      <c r="M436" s="41" t="s">
        <v>1703</v>
      </c>
      <c r="N436" s="41" t="s">
        <v>187</v>
      </c>
      <c r="O436" s="41">
        <v>30</v>
      </c>
      <c r="P436" s="41">
        <v>30</v>
      </c>
      <c r="Q436" s="90">
        <v>0</v>
      </c>
      <c r="R436" s="90">
        <v>0</v>
      </c>
      <c r="S436" s="90">
        <v>0</v>
      </c>
      <c r="T436" s="41" t="s">
        <v>1704</v>
      </c>
      <c r="U436" s="41" t="s">
        <v>1705</v>
      </c>
      <c r="V436" s="45">
        <v>1</v>
      </c>
      <c r="W436" s="111">
        <v>583</v>
      </c>
      <c r="X436" s="111">
        <v>2175</v>
      </c>
      <c r="Y436" s="111">
        <v>430</v>
      </c>
      <c r="Z436" s="92">
        <v>0.98</v>
      </c>
      <c r="AA436" s="35" t="s">
        <v>50</v>
      </c>
      <c r="AB436" s="41" t="s">
        <v>1698</v>
      </c>
    </row>
    <row r="437" customHeight="1" spans="1:28">
      <c r="A437" s="38" t="s">
        <v>1706</v>
      </c>
      <c r="B437" s="84" t="s">
        <v>37</v>
      </c>
      <c r="C437" s="41" t="s">
        <v>38</v>
      </c>
      <c r="D437" s="41" t="s">
        <v>1707</v>
      </c>
      <c r="E437" s="41" t="s">
        <v>40</v>
      </c>
      <c r="F437" s="38" t="s">
        <v>41</v>
      </c>
      <c r="G437" s="34" t="s">
        <v>42</v>
      </c>
      <c r="H437" s="34" t="s">
        <v>941</v>
      </c>
      <c r="I437" s="41" t="s">
        <v>1701</v>
      </c>
      <c r="J437" s="41" t="s">
        <v>281</v>
      </c>
      <c r="K437" s="35" t="s">
        <v>45</v>
      </c>
      <c r="L437" s="35" t="s">
        <v>46</v>
      </c>
      <c r="M437" s="41" t="s">
        <v>282</v>
      </c>
      <c r="N437" s="35" t="s">
        <v>45</v>
      </c>
      <c r="O437" s="41">
        <v>21</v>
      </c>
      <c r="P437" s="41">
        <v>21</v>
      </c>
      <c r="Q437" s="90">
        <v>0</v>
      </c>
      <c r="R437" s="90">
        <v>0</v>
      </c>
      <c r="S437" s="90">
        <v>0</v>
      </c>
      <c r="T437" s="41" t="s">
        <v>1708</v>
      </c>
      <c r="U437" s="41" t="s">
        <v>1709</v>
      </c>
      <c r="V437" s="45">
        <v>1</v>
      </c>
      <c r="W437" s="111">
        <v>80</v>
      </c>
      <c r="X437" s="111">
        <v>318</v>
      </c>
      <c r="Y437" s="111">
        <v>80</v>
      </c>
      <c r="Z437" s="92">
        <v>0.98</v>
      </c>
      <c r="AA437" s="35" t="s">
        <v>50</v>
      </c>
      <c r="AB437" s="41" t="s">
        <v>1698</v>
      </c>
    </row>
    <row r="438" customHeight="1" spans="1:28">
      <c r="A438" s="38" t="s">
        <v>1710</v>
      </c>
      <c r="B438" s="41" t="s">
        <v>37</v>
      </c>
      <c r="C438" s="41" t="s">
        <v>38</v>
      </c>
      <c r="D438" s="41" t="s">
        <v>1711</v>
      </c>
      <c r="E438" s="41" t="s">
        <v>40</v>
      </c>
      <c r="F438" s="38" t="s">
        <v>41</v>
      </c>
      <c r="G438" s="34" t="s">
        <v>42</v>
      </c>
      <c r="H438" s="34" t="s">
        <v>941</v>
      </c>
      <c r="I438" s="41" t="s">
        <v>1701</v>
      </c>
      <c r="J438" s="41" t="s">
        <v>281</v>
      </c>
      <c r="K438" s="35" t="s">
        <v>45</v>
      </c>
      <c r="L438" s="35" t="s">
        <v>46</v>
      </c>
      <c r="M438" s="41" t="s">
        <v>47</v>
      </c>
      <c r="N438" s="35" t="s">
        <v>45</v>
      </c>
      <c r="O438" s="41">
        <v>3.2</v>
      </c>
      <c r="P438" s="41">
        <v>3.2</v>
      </c>
      <c r="Q438" s="90">
        <v>0</v>
      </c>
      <c r="R438" s="90">
        <v>0</v>
      </c>
      <c r="S438" s="90">
        <v>0</v>
      </c>
      <c r="T438" s="41" t="s">
        <v>1712</v>
      </c>
      <c r="U438" s="41" t="s">
        <v>1713</v>
      </c>
      <c r="V438" s="45">
        <v>1</v>
      </c>
      <c r="W438" s="111">
        <v>80</v>
      </c>
      <c r="X438" s="111">
        <v>318</v>
      </c>
      <c r="Y438" s="111">
        <v>80</v>
      </c>
      <c r="Z438" s="92">
        <v>0.98</v>
      </c>
      <c r="AA438" s="35" t="s">
        <v>50</v>
      </c>
      <c r="AB438" s="41" t="s">
        <v>1698</v>
      </c>
    </row>
    <row r="439" customHeight="1" spans="1:28">
      <c r="A439" s="38" t="s">
        <v>1714</v>
      </c>
      <c r="B439" s="41" t="s">
        <v>37</v>
      </c>
      <c r="C439" s="41" t="s">
        <v>38</v>
      </c>
      <c r="D439" s="41" t="s">
        <v>1715</v>
      </c>
      <c r="E439" s="41" t="s">
        <v>40</v>
      </c>
      <c r="F439" s="38" t="s">
        <v>41</v>
      </c>
      <c r="G439" s="34" t="s">
        <v>42</v>
      </c>
      <c r="H439" s="34" t="s">
        <v>941</v>
      </c>
      <c r="I439" s="41" t="s">
        <v>1701</v>
      </c>
      <c r="J439" s="41" t="s">
        <v>281</v>
      </c>
      <c r="K439" s="35" t="s">
        <v>45</v>
      </c>
      <c r="L439" s="35" t="s">
        <v>46</v>
      </c>
      <c r="M439" s="65" t="s">
        <v>114</v>
      </c>
      <c r="N439" s="35" t="s">
        <v>45</v>
      </c>
      <c r="O439" s="41">
        <v>49.5</v>
      </c>
      <c r="P439" s="41">
        <v>49.5</v>
      </c>
      <c r="Q439" s="90">
        <v>0</v>
      </c>
      <c r="R439" s="90">
        <v>0</v>
      </c>
      <c r="S439" s="90">
        <v>0</v>
      </c>
      <c r="T439" s="41" t="s">
        <v>1716</v>
      </c>
      <c r="U439" s="41" t="s">
        <v>1717</v>
      </c>
      <c r="V439" s="45">
        <v>1</v>
      </c>
      <c r="W439" s="111">
        <v>63</v>
      </c>
      <c r="X439" s="111">
        <v>264</v>
      </c>
      <c r="Y439" s="111">
        <v>12</v>
      </c>
      <c r="Z439" s="92">
        <v>0.98</v>
      </c>
      <c r="AA439" s="41" t="s">
        <v>201</v>
      </c>
      <c r="AB439" s="41" t="s">
        <v>1698</v>
      </c>
    </row>
    <row r="440" customHeight="1" spans="1:28">
      <c r="A440" s="38" t="s">
        <v>69</v>
      </c>
      <c r="B440" s="41" t="s">
        <v>37</v>
      </c>
      <c r="C440" s="41" t="s">
        <v>38</v>
      </c>
      <c r="D440" s="41" t="s">
        <v>1718</v>
      </c>
      <c r="E440" s="41" t="s">
        <v>40</v>
      </c>
      <c r="F440" s="38" t="s">
        <v>41</v>
      </c>
      <c r="G440" s="34" t="s">
        <v>42</v>
      </c>
      <c r="H440" s="34" t="s">
        <v>941</v>
      </c>
      <c r="I440" s="41" t="s">
        <v>1701</v>
      </c>
      <c r="J440" s="41" t="s">
        <v>281</v>
      </c>
      <c r="K440" s="35" t="s">
        <v>45</v>
      </c>
      <c r="L440" s="35" t="s">
        <v>46</v>
      </c>
      <c r="M440" s="65" t="s">
        <v>114</v>
      </c>
      <c r="N440" s="35" t="s">
        <v>45</v>
      </c>
      <c r="O440" s="41">
        <v>42.4</v>
      </c>
      <c r="P440" s="41">
        <v>42.4</v>
      </c>
      <c r="Q440" s="90">
        <v>0</v>
      </c>
      <c r="R440" s="90">
        <v>0</v>
      </c>
      <c r="S440" s="90">
        <v>0</v>
      </c>
      <c r="T440" s="41" t="s">
        <v>1719</v>
      </c>
      <c r="U440" s="41" t="s">
        <v>1717</v>
      </c>
      <c r="V440" s="45">
        <v>1</v>
      </c>
      <c r="W440" s="111">
        <v>51</v>
      </c>
      <c r="X440" s="111">
        <v>232</v>
      </c>
      <c r="Y440" s="111">
        <v>22</v>
      </c>
      <c r="Z440" s="92">
        <v>0.98</v>
      </c>
      <c r="AA440" s="41" t="s">
        <v>201</v>
      </c>
      <c r="AB440" s="41" t="s">
        <v>1698</v>
      </c>
    </row>
    <row r="441" customHeight="1" spans="1:28">
      <c r="A441" s="38" t="s">
        <v>1720</v>
      </c>
      <c r="B441" s="84" t="s">
        <v>37</v>
      </c>
      <c r="C441" s="41" t="s">
        <v>38</v>
      </c>
      <c r="D441" s="41" t="s">
        <v>1721</v>
      </c>
      <c r="E441" s="41" t="s">
        <v>40</v>
      </c>
      <c r="F441" s="38" t="s">
        <v>41</v>
      </c>
      <c r="G441" s="34" t="s">
        <v>42</v>
      </c>
      <c r="H441" s="34" t="s">
        <v>941</v>
      </c>
      <c r="I441" s="41" t="s">
        <v>1701</v>
      </c>
      <c r="J441" s="41" t="s">
        <v>281</v>
      </c>
      <c r="K441" s="35" t="s">
        <v>45</v>
      </c>
      <c r="L441" s="35" t="s">
        <v>46</v>
      </c>
      <c r="M441" s="41" t="s">
        <v>282</v>
      </c>
      <c r="N441" s="35" t="s">
        <v>45</v>
      </c>
      <c r="O441" s="41">
        <v>4</v>
      </c>
      <c r="P441" s="41">
        <v>4</v>
      </c>
      <c r="Q441" s="90">
        <v>0</v>
      </c>
      <c r="R441" s="90">
        <v>0</v>
      </c>
      <c r="S441" s="90">
        <v>0</v>
      </c>
      <c r="T441" s="41" t="s">
        <v>1722</v>
      </c>
      <c r="U441" s="41" t="s">
        <v>1723</v>
      </c>
      <c r="V441" s="45">
        <v>1</v>
      </c>
      <c r="W441" s="111">
        <v>52</v>
      </c>
      <c r="X441" s="111">
        <v>154</v>
      </c>
      <c r="Y441" s="111">
        <v>52</v>
      </c>
      <c r="Z441" s="92">
        <v>0.98</v>
      </c>
      <c r="AA441" s="35" t="s">
        <v>50</v>
      </c>
      <c r="AB441" s="41" t="s">
        <v>1698</v>
      </c>
    </row>
    <row r="442" customHeight="1" spans="1:28">
      <c r="A442" s="38" t="s">
        <v>1724</v>
      </c>
      <c r="B442" s="84" t="s">
        <v>37</v>
      </c>
      <c r="C442" s="41" t="s">
        <v>38</v>
      </c>
      <c r="D442" s="41" t="s">
        <v>1725</v>
      </c>
      <c r="E442" s="41" t="s">
        <v>40</v>
      </c>
      <c r="F442" s="38" t="s">
        <v>41</v>
      </c>
      <c r="G442" s="34" t="s">
        <v>42</v>
      </c>
      <c r="H442" s="34" t="s">
        <v>941</v>
      </c>
      <c r="I442" s="41" t="s">
        <v>1701</v>
      </c>
      <c r="J442" s="41" t="s">
        <v>281</v>
      </c>
      <c r="K442" s="35" t="s">
        <v>45</v>
      </c>
      <c r="L442" s="35" t="s">
        <v>46</v>
      </c>
      <c r="M442" s="34" t="s">
        <v>1607</v>
      </c>
      <c r="N442" s="35" t="s">
        <v>45</v>
      </c>
      <c r="O442" s="41">
        <v>11</v>
      </c>
      <c r="P442" s="41">
        <v>11</v>
      </c>
      <c r="Q442" s="90">
        <v>0</v>
      </c>
      <c r="R442" s="90">
        <v>0</v>
      </c>
      <c r="S442" s="90">
        <v>0</v>
      </c>
      <c r="T442" s="41" t="s">
        <v>1726</v>
      </c>
      <c r="U442" s="34" t="s">
        <v>1727</v>
      </c>
      <c r="V442" s="45">
        <v>1</v>
      </c>
      <c r="W442" s="41">
        <v>33</v>
      </c>
      <c r="X442" s="41">
        <v>128</v>
      </c>
      <c r="Y442" s="41">
        <v>17</v>
      </c>
      <c r="Z442" s="92">
        <v>0.98</v>
      </c>
      <c r="AA442" s="35" t="s">
        <v>50</v>
      </c>
      <c r="AB442" s="41" t="s">
        <v>1698</v>
      </c>
    </row>
    <row r="443" customHeight="1" spans="1:28">
      <c r="A443" s="38" t="s">
        <v>1728</v>
      </c>
      <c r="B443" s="41" t="s">
        <v>37</v>
      </c>
      <c r="C443" s="41" t="s">
        <v>38</v>
      </c>
      <c r="D443" s="41" t="s">
        <v>1729</v>
      </c>
      <c r="E443" s="41" t="s">
        <v>40</v>
      </c>
      <c r="F443" s="38" t="s">
        <v>41</v>
      </c>
      <c r="G443" s="34" t="s">
        <v>42</v>
      </c>
      <c r="H443" s="34" t="s">
        <v>941</v>
      </c>
      <c r="I443" s="41" t="s">
        <v>1701</v>
      </c>
      <c r="J443" s="41" t="s">
        <v>281</v>
      </c>
      <c r="K443" s="35" t="s">
        <v>45</v>
      </c>
      <c r="L443" s="35" t="s">
        <v>46</v>
      </c>
      <c r="M443" s="41" t="s">
        <v>282</v>
      </c>
      <c r="N443" s="35" t="s">
        <v>45</v>
      </c>
      <c r="O443" s="41">
        <v>30</v>
      </c>
      <c r="P443" s="41">
        <v>30</v>
      </c>
      <c r="Q443" s="90">
        <v>0</v>
      </c>
      <c r="R443" s="90">
        <v>0</v>
      </c>
      <c r="S443" s="90">
        <v>0</v>
      </c>
      <c r="T443" s="41" t="s">
        <v>1730</v>
      </c>
      <c r="U443" s="41" t="s">
        <v>1713</v>
      </c>
      <c r="V443" s="45">
        <v>1</v>
      </c>
      <c r="W443" s="41">
        <v>69</v>
      </c>
      <c r="X443" s="41">
        <v>312</v>
      </c>
      <c r="Y443" s="41">
        <v>55</v>
      </c>
      <c r="Z443" s="92">
        <v>0.98</v>
      </c>
      <c r="AA443" s="35" t="s">
        <v>50</v>
      </c>
      <c r="AB443" s="41" t="s">
        <v>1698</v>
      </c>
    </row>
    <row r="444" customHeight="1" spans="1:28">
      <c r="A444" s="38" t="s">
        <v>1731</v>
      </c>
      <c r="B444" s="84" t="s">
        <v>37</v>
      </c>
      <c r="C444" s="41" t="s">
        <v>38</v>
      </c>
      <c r="D444" s="41" t="s">
        <v>1732</v>
      </c>
      <c r="E444" s="41" t="s">
        <v>40</v>
      </c>
      <c r="F444" s="38" t="s">
        <v>41</v>
      </c>
      <c r="G444" s="34" t="s">
        <v>42</v>
      </c>
      <c r="H444" s="34" t="s">
        <v>941</v>
      </c>
      <c r="I444" s="41" t="s">
        <v>1701</v>
      </c>
      <c r="J444" s="41" t="s">
        <v>281</v>
      </c>
      <c r="K444" s="35" t="s">
        <v>45</v>
      </c>
      <c r="L444" s="35" t="s">
        <v>46</v>
      </c>
      <c r="M444" s="41" t="s">
        <v>47</v>
      </c>
      <c r="N444" s="35" t="s">
        <v>45</v>
      </c>
      <c r="O444" s="41">
        <v>19.8</v>
      </c>
      <c r="P444" s="41">
        <v>19.8</v>
      </c>
      <c r="Q444" s="90">
        <v>0</v>
      </c>
      <c r="R444" s="90">
        <v>0</v>
      </c>
      <c r="S444" s="90">
        <v>0</v>
      </c>
      <c r="T444" s="41" t="s">
        <v>1733</v>
      </c>
      <c r="U444" s="41" t="s">
        <v>1709</v>
      </c>
      <c r="V444" s="45">
        <v>1</v>
      </c>
      <c r="W444" s="41">
        <v>33</v>
      </c>
      <c r="X444" s="41">
        <v>128</v>
      </c>
      <c r="Y444" s="41">
        <v>17</v>
      </c>
      <c r="Z444" s="92">
        <v>0.98</v>
      </c>
      <c r="AA444" s="35" t="s">
        <v>50</v>
      </c>
      <c r="AB444" s="41" t="s">
        <v>1698</v>
      </c>
    </row>
    <row r="445" customHeight="1" spans="1:28">
      <c r="A445" s="38" t="s">
        <v>1734</v>
      </c>
      <c r="B445" s="84" t="s">
        <v>37</v>
      </c>
      <c r="C445" s="41" t="s">
        <v>38</v>
      </c>
      <c r="D445" s="41" t="s">
        <v>1735</v>
      </c>
      <c r="E445" s="41" t="s">
        <v>40</v>
      </c>
      <c r="F445" s="38" t="s">
        <v>41</v>
      </c>
      <c r="G445" s="34" t="s">
        <v>42</v>
      </c>
      <c r="H445" s="34" t="s">
        <v>941</v>
      </c>
      <c r="I445" s="41" t="s">
        <v>1701</v>
      </c>
      <c r="J445" s="41" t="s">
        <v>281</v>
      </c>
      <c r="K445" s="35" t="s">
        <v>45</v>
      </c>
      <c r="L445" s="35" t="s">
        <v>46</v>
      </c>
      <c r="M445" s="41" t="s">
        <v>47</v>
      </c>
      <c r="N445" s="35" t="s">
        <v>45</v>
      </c>
      <c r="O445" s="41">
        <v>8.5</v>
      </c>
      <c r="P445" s="41">
        <v>8.5</v>
      </c>
      <c r="Q445" s="90">
        <v>0</v>
      </c>
      <c r="R445" s="90">
        <v>0</v>
      </c>
      <c r="S445" s="90">
        <v>0</v>
      </c>
      <c r="T445" s="41" t="s">
        <v>1736</v>
      </c>
      <c r="U445" s="41" t="s">
        <v>1709</v>
      </c>
      <c r="V445" s="45">
        <v>1</v>
      </c>
      <c r="W445" s="41">
        <v>49</v>
      </c>
      <c r="X445" s="41">
        <v>189</v>
      </c>
      <c r="Y445" s="41">
        <v>33</v>
      </c>
      <c r="Z445" s="92">
        <v>0.98</v>
      </c>
      <c r="AA445" s="35" t="s">
        <v>50</v>
      </c>
      <c r="AB445" s="41" t="s">
        <v>1698</v>
      </c>
    </row>
    <row r="446" s="10" customFormat="1" customHeight="1" spans="1:28">
      <c r="A446" s="38" t="s">
        <v>1737</v>
      </c>
      <c r="B446" s="84" t="s">
        <v>37</v>
      </c>
      <c r="C446" s="41" t="s">
        <v>38</v>
      </c>
      <c r="D446" s="57" t="s">
        <v>1738</v>
      </c>
      <c r="E446" s="57" t="s">
        <v>40</v>
      </c>
      <c r="F446" s="38" t="s">
        <v>41</v>
      </c>
      <c r="G446" s="57" t="s">
        <v>42</v>
      </c>
      <c r="H446" s="56" t="s">
        <v>941</v>
      </c>
      <c r="I446" s="56" t="s">
        <v>1701</v>
      </c>
      <c r="J446" s="56" t="s">
        <v>281</v>
      </c>
      <c r="K446" s="35" t="s">
        <v>45</v>
      </c>
      <c r="L446" s="35" t="s">
        <v>46</v>
      </c>
      <c r="M446" s="126" t="s">
        <v>198</v>
      </c>
      <c r="N446" s="35" t="s">
        <v>45</v>
      </c>
      <c r="O446" s="127">
        <v>8.9</v>
      </c>
      <c r="P446" s="127">
        <v>8.9</v>
      </c>
      <c r="Q446" s="128">
        <v>0</v>
      </c>
      <c r="R446" s="128">
        <v>0</v>
      </c>
      <c r="S446" s="128">
        <v>0</v>
      </c>
      <c r="T446" s="128" t="s">
        <v>1739</v>
      </c>
      <c r="U446" s="128" t="s">
        <v>1740</v>
      </c>
      <c r="V446" s="129">
        <v>1</v>
      </c>
      <c r="W446" s="34">
        <v>63</v>
      </c>
      <c r="X446" s="34">
        <v>283</v>
      </c>
      <c r="Y446" s="34">
        <v>113</v>
      </c>
      <c r="Z446" s="130">
        <v>0.98</v>
      </c>
      <c r="AA446" s="34" t="s">
        <v>201</v>
      </c>
      <c r="AB446" s="34" t="s">
        <v>1698</v>
      </c>
    </row>
    <row r="447" s="10" customFormat="1" customHeight="1" spans="1:28">
      <c r="A447" s="38" t="s">
        <v>1741</v>
      </c>
      <c r="B447" s="84" t="s">
        <v>37</v>
      </c>
      <c r="C447" s="41" t="s">
        <v>38</v>
      </c>
      <c r="D447" s="57" t="s">
        <v>1742</v>
      </c>
      <c r="E447" s="57" t="s">
        <v>40</v>
      </c>
      <c r="F447" s="38" t="s">
        <v>41</v>
      </c>
      <c r="G447" s="57" t="s">
        <v>42</v>
      </c>
      <c r="H447" s="56" t="s">
        <v>941</v>
      </c>
      <c r="I447" s="56" t="s">
        <v>1743</v>
      </c>
      <c r="J447" s="56" t="s">
        <v>44</v>
      </c>
      <c r="K447" s="35" t="s">
        <v>45</v>
      </c>
      <c r="L447" s="35" t="s">
        <v>46</v>
      </c>
      <c r="M447" s="126" t="s">
        <v>198</v>
      </c>
      <c r="N447" s="35" t="s">
        <v>45</v>
      </c>
      <c r="O447" s="127">
        <v>4</v>
      </c>
      <c r="P447" s="127">
        <v>4</v>
      </c>
      <c r="Q447" s="128">
        <v>0</v>
      </c>
      <c r="R447" s="128">
        <v>0</v>
      </c>
      <c r="S447" s="128">
        <v>0</v>
      </c>
      <c r="T447" s="128" t="s">
        <v>1744</v>
      </c>
      <c r="U447" s="128" t="s">
        <v>1745</v>
      </c>
      <c r="V447" s="131">
        <v>1</v>
      </c>
      <c r="W447" s="131">
        <v>56</v>
      </c>
      <c r="X447" s="131">
        <v>236</v>
      </c>
      <c r="Y447" s="131">
        <v>105</v>
      </c>
      <c r="Z447" s="130">
        <v>0.98</v>
      </c>
      <c r="AA447" s="34" t="s">
        <v>201</v>
      </c>
      <c r="AB447" s="128" t="s">
        <v>1679</v>
      </c>
    </row>
    <row r="448" s="10" customFormat="1" customHeight="1" spans="1:28">
      <c r="A448" s="38" t="s">
        <v>1746</v>
      </c>
      <c r="B448" s="84" t="s">
        <v>37</v>
      </c>
      <c r="C448" s="41" t="s">
        <v>38</v>
      </c>
      <c r="D448" s="57" t="s">
        <v>1747</v>
      </c>
      <c r="E448" s="57" t="s">
        <v>40</v>
      </c>
      <c r="F448" s="38" t="s">
        <v>41</v>
      </c>
      <c r="G448" s="57" t="s">
        <v>42</v>
      </c>
      <c r="H448" s="56" t="s">
        <v>941</v>
      </c>
      <c r="I448" s="56" t="s">
        <v>1380</v>
      </c>
      <c r="J448" s="132" t="s">
        <v>170</v>
      </c>
      <c r="K448" s="35" t="s">
        <v>45</v>
      </c>
      <c r="L448" s="35" t="s">
        <v>46</v>
      </c>
      <c r="M448" s="126" t="s">
        <v>198</v>
      </c>
      <c r="N448" s="35" t="s">
        <v>45</v>
      </c>
      <c r="O448" s="128">
        <v>2.5</v>
      </c>
      <c r="P448" s="128">
        <v>2.5</v>
      </c>
      <c r="Q448" s="128">
        <v>0</v>
      </c>
      <c r="R448" s="128">
        <v>0</v>
      </c>
      <c r="S448" s="128">
        <v>0</v>
      </c>
      <c r="T448" s="128" t="s">
        <v>1748</v>
      </c>
      <c r="U448" s="128" t="s">
        <v>1749</v>
      </c>
      <c r="V448" s="129">
        <v>1</v>
      </c>
      <c r="W448" s="78">
        <v>22</v>
      </c>
      <c r="X448" s="78">
        <v>63</v>
      </c>
      <c r="Y448" s="78">
        <v>24</v>
      </c>
      <c r="Z448" s="130">
        <v>0.98</v>
      </c>
      <c r="AA448" s="34" t="s">
        <v>201</v>
      </c>
      <c r="AB448" s="78" t="s">
        <v>958</v>
      </c>
    </row>
    <row r="449" s="10" customFormat="1" customHeight="1" spans="1:28">
      <c r="A449" s="38" t="s">
        <v>1750</v>
      </c>
      <c r="B449" s="34" t="s">
        <v>37</v>
      </c>
      <c r="C449" s="38" t="s">
        <v>38</v>
      </c>
      <c r="D449" s="41" t="s">
        <v>1751</v>
      </c>
      <c r="E449" s="41" t="s">
        <v>40</v>
      </c>
      <c r="F449" s="38" t="s">
        <v>41</v>
      </c>
      <c r="G449" s="41" t="s">
        <v>42</v>
      </c>
      <c r="H449" s="41" t="s">
        <v>941</v>
      </c>
      <c r="I449" s="41" t="s">
        <v>1752</v>
      </c>
      <c r="J449" s="41" t="s">
        <v>44</v>
      </c>
      <c r="K449" s="35" t="s">
        <v>45</v>
      </c>
      <c r="L449" s="35" t="s">
        <v>46</v>
      </c>
      <c r="M449" s="65" t="s">
        <v>114</v>
      </c>
      <c r="N449" s="35" t="s">
        <v>45</v>
      </c>
      <c r="O449" s="46">
        <v>14</v>
      </c>
      <c r="P449" s="46">
        <v>14</v>
      </c>
      <c r="Q449" s="41">
        <v>0</v>
      </c>
      <c r="R449" s="41">
        <v>0</v>
      </c>
      <c r="S449" s="41">
        <v>0</v>
      </c>
      <c r="T449" s="41" t="s">
        <v>1753</v>
      </c>
      <c r="U449" s="41" t="s">
        <v>1754</v>
      </c>
      <c r="V449" s="41">
        <v>1</v>
      </c>
      <c r="W449" s="41">
        <v>54</v>
      </c>
      <c r="X449" s="41">
        <v>255</v>
      </c>
      <c r="Y449" s="41">
        <v>48</v>
      </c>
      <c r="Z449" s="39">
        <v>0.96</v>
      </c>
      <c r="AA449" s="41" t="s">
        <v>50</v>
      </c>
      <c r="AB449" s="41" t="s">
        <v>963</v>
      </c>
    </row>
    <row r="450" customHeight="1" spans="1:28">
      <c r="A450" s="38" t="s">
        <v>1755</v>
      </c>
      <c r="B450" s="34" t="s">
        <v>37</v>
      </c>
      <c r="C450" s="38" t="s">
        <v>38</v>
      </c>
      <c r="D450" s="34" t="s">
        <v>1756</v>
      </c>
      <c r="E450" s="34" t="s">
        <v>40</v>
      </c>
      <c r="F450" s="38" t="s">
        <v>41</v>
      </c>
      <c r="G450" s="34" t="s">
        <v>42</v>
      </c>
      <c r="H450" s="41" t="s">
        <v>941</v>
      </c>
      <c r="I450" s="41" t="s">
        <v>1757</v>
      </c>
      <c r="J450" s="41" t="s">
        <v>44</v>
      </c>
      <c r="K450" s="35" t="s">
        <v>45</v>
      </c>
      <c r="L450" s="35" t="s">
        <v>46</v>
      </c>
      <c r="M450" s="65" t="s">
        <v>114</v>
      </c>
      <c r="N450" s="35" t="s">
        <v>45</v>
      </c>
      <c r="O450" s="133">
        <v>23</v>
      </c>
      <c r="P450" s="133">
        <v>23</v>
      </c>
      <c r="Q450" s="34">
        <v>0</v>
      </c>
      <c r="R450" s="34">
        <v>0</v>
      </c>
      <c r="S450" s="34">
        <v>0</v>
      </c>
      <c r="T450" s="41" t="s">
        <v>1758</v>
      </c>
      <c r="U450" s="41" t="s">
        <v>1759</v>
      </c>
      <c r="V450" s="43">
        <v>1</v>
      </c>
      <c r="W450" s="43">
        <v>67</v>
      </c>
      <c r="X450" s="43">
        <v>375</v>
      </c>
      <c r="Y450" s="43">
        <v>45</v>
      </c>
      <c r="Z450" s="39">
        <v>0.95</v>
      </c>
      <c r="AA450" s="41" t="s">
        <v>50</v>
      </c>
      <c r="AB450" s="41" t="s">
        <v>963</v>
      </c>
    </row>
    <row r="451" ht="68" customHeight="1" spans="1:28">
      <c r="A451" s="38" t="s">
        <v>56</v>
      </c>
      <c r="B451" s="34" t="s">
        <v>37</v>
      </c>
      <c r="C451" s="38" t="s">
        <v>38</v>
      </c>
      <c r="D451" s="34" t="s">
        <v>1760</v>
      </c>
      <c r="E451" s="34" t="s">
        <v>40</v>
      </c>
      <c r="F451" s="38" t="s">
        <v>41</v>
      </c>
      <c r="G451" s="34" t="s">
        <v>42</v>
      </c>
      <c r="H451" s="41" t="s">
        <v>941</v>
      </c>
      <c r="I451" s="41" t="s">
        <v>1761</v>
      </c>
      <c r="J451" s="41" t="s">
        <v>44</v>
      </c>
      <c r="K451" s="35" t="s">
        <v>45</v>
      </c>
      <c r="L451" s="35" t="s">
        <v>46</v>
      </c>
      <c r="M451" s="65" t="s">
        <v>114</v>
      </c>
      <c r="N451" s="35" t="s">
        <v>45</v>
      </c>
      <c r="O451" s="133">
        <v>39</v>
      </c>
      <c r="P451" s="133">
        <v>39</v>
      </c>
      <c r="Q451" s="34">
        <v>0</v>
      </c>
      <c r="R451" s="34">
        <v>0</v>
      </c>
      <c r="S451" s="34">
        <v>0</v>
      </c>
      <c r="T451" s="93" t="s">
        <v>1762</v>
      </c>
      <c r="U451" s="41" t="s">
        <v>1763</v>
      </c>
      <c r="V451" s="43">
        <v>1</v>
      </c>
      <c r="W451" s="43">
        <v>31</v>
      </c>
      <c r="X451" s="43">
        <v>124</v>
      </c>
      <c r="Y451" s="43">
        <v>27</v>
      </c>
      <c r="Z451" s="35" t="s">
        <v>1764</v>
      </c>
      <c r="AA451" s="41" t="s">
        <v>50</v>
      </c>
      <c r="AB451" s="41" t="s">
        <v>963</v>
      </c>
    </row>
    <row r="452" s="12" customFormat="1" ht="68" customHeight="1" spans="1:28">
      <c r="A452" s="38" t="s">
        <v>1765</v>
      </c>
      <c r="B452" s="34" t="s">
        <v>37</v>
      </c>
      <c r="C452" s="34">
        <v>2026</v>
      </c>
      <c r="D452" s="34" t="s">
        <v>1766</v>
      </c>
      <c r="E452" s="34" t="s">
        <v>209</v>
      </c>
      <c r="F452" s="34" t="s">
        <v>1767</v>
      </c>
      <c r="G452" s="34" t="s">
        <v>42</v>
      </c>
      <c r="H452" s="41" t="s">
        <v>941</v>
      </c>
      <c r="I452" s="41" t="s">
        <v>1768</v>
      </c>
      <c r="J452" s="41" t="s">
        <v>170</v>
      </c>
      <c r="K452" s="65" t="s">
        <v>1769</v>
      </c>
      <c r="L452" s="41" t="s">
        <v>46</v>
      </c>
      <c r="M452" s="41" t="s">
        <v>282</v>
      </c>
      <c r="N452" s="65" t="s">
        <v>1770</v>
      </c>
      <c r="O452" s="133">
        <v>8</v>
      </c>
      <c r="P452" s="133">
        <v>8</v>
      </c>
      <c r="Q452" s="34">
        <v>0</v>
      </c>
      <c r="R452" s="34">
        <v>0</v>
      </c>
      <c r="S452" s="34">
        <v>0</v>
      </c>
      <c r="T452" s="93" t="s">
        <v>1771</v>
      </c>
      <c r="U452" s="41" t="s">
        <v>1772</v>
      </c>
      <c r="V452" s="43">
        <v>1</v>
      </c>
      <c r="W452" s="43">
        <v>82</v>
      </c>
      <c r="X452" s="43">
        <v>346</v>
      </c>
      <c r="Y452" s="43">
        <v>18</v>
      </c>
      <c r="Z452" s="39">
        <v>0.95</v>
      </c>
      <c r="AA452" s="41" t="s">
        <v>50</v>
      </c>
      <c r="AB452" s="41" t="s">
        <v>946</v>
      </c>
    </row>
    <row r="453" ht="35" customHeight="1" spans="1:28">
      <c r="A453" s="38" t="s">
        <v>1773</v>
      </c>
      <c r="B453" s="34"/>
      <c r="C453" s="38"/>
      <c r="D453" s="34"/>
      <c r="E453" s="34"/>
      <c r="F453" s="38"/>
      <c r="G453" s="34"/>
      <c r="H453" s="41"/>
      <c r="I453" s="41"/>
      <c r="J453" s="41"/>
      <c r="K453" s="65"/>
      <c r="L453" s="65"/>
      <c r="M453" s="65"/>
      <c r="N453" s="65"/>
      <c r="O453" s="133">
        <v>4473.65</v>
      </c>
      <c r="P453" s="133">
        <v>4473.65</v>
      </c>
      <c r="Q453" s="34">
        <v>0</v>
      </c>
      <c r="R453" s="34">
        <v>0</v>
      </c>
      <c r="S453" s="34">
        <v>0</v>
      </c>
      <c r="T453" s="93"/>
      <c r="U453" s="41"/>
      <c r="V453" s="43"/>
      <c r="W453" s="43"/>
      <c r="X453" s="43"/>
      <c r="Y453" s="43"/>
      <c r="Z453" s="35"/>
      <c r="AA453" s="41"/>
      <c r="AB453" s="41"/>
    </row>
    <row r="454" customHeight="1" spans="1:28">
      <c r="A454" s="56">
        <v>1</v>
      </c>
      <c r="B454" s="34" t="s">
        <v>37</v>
      </c>
      <c r="C454" s="56" t="s">
        <v>38</v>
      </c>
      <c r="D454" s="56" t="s">
        <v>1774</v>
      </c>
      <c r="E454" s="56" t="s">
        <v>40</v>
      </c>
      <c r="F454" s="56" t="s">
        <v>41</v>
      </c>
      <c r="G454" s="56" t="s">
        <v>42</v>
      </c>
      <c r="H454" s="56" t="s">
        <v>1773</v>
      </c>
      <c r="I454" s="56" t="s">
        <v>1775</v>
      </c>
      <c r="J454" s="56" t="s">
        <v>170</v>
      </c>
      <c r="K454" s="35" t="s">
        <v>45</v>
      </c>
      <c r="L454" s="35" t="s">
        <v>46</v>
      </c>
      <c r="M454" s="56" t="s">
        <v>47</v>
      </c>
      <c r="N454" s="35" t="s">
        <v>45</v>
      </c>
      <c r="O454" s="134">
        <v>9.8</v>
      </c>
      <c r="P454" s="134">
        <v>9.8</v>
      </c>
      <c r="Q454" s="56">
        <v>0</v>
      </c>
      <c r="R454" s="56">
        <v>0</v>
      </c>
      <c r="S454" s="56">
        <v>0</v>
      </c>
      <c r="T454" s="56" t="s">
        <v>1776</v>
      </c>
      <c r="U454" s="56" t="s">
        <v>1777</v>
      </c>
      <c r="V454" s="56">
        <v>1</v>
      </c>
      <c r="W454" s="56">
        <v>135</v>
      </c>
      <c r="X454" s="56">
        <v>620</v>
      </c>
      <c r="Y454" s="56">
        <v>12</v>
      </c>
      <c r="Z454" s="87">
        <v>0.98</v>
      </c>
      <c r="AA454" s="56" t="s">
        <v>50</v>
      </c>
      <c r="AB454" s="56" t="s">
        <v>1775</v>
      </c>
    </row>
    <row r="455" customHeight="1" spans="1:28">
      <c r="A455" s="56">
        <v>2</v>
      </c>
      <c r="B455" s="34" t="s">
        <v>37</v>
      </c>
      <c r="C455" s="56" t="s">
        <v>38</v>
      </c>
      <c r="D455" s="56" t="s">
        <v>1778</v>
      </c>
      <c r="E455" s="56" t="s">
        <v>40</v>
      </c>
      <c r="F455" s="38" t="s">
        <v>41</v>
      </c>
      <c r="G455" s="50" t="s">
        <v>42</v>
      </c>
      <c r="H455" s="50" t="s">
        <v>1773</v>
      </c>
      <c r="I455" s="56" t="s">
        <v>1775</v>
      </c>
      <c r="J455" s="56" t="s">
        <v>170</v>
      </c>
      <c r="K455" s="35" t="s">
        <v>45</v>
      </c>
      <c r="L455" s="35" t="s">
        <v>46</v>
      </c>
      <c r="M455" s="56" t="s">
        <v>282</v>
      </c>
      <c r="N455" s="35" t="s">
        <v>45</v>
      </c>
      <c r="O455" s="134">
        <v>13</v>
      </c>
      <c r="P455" s="134">
        <v>13</v>
      </c>
      <c r="Q455" s="56">
        <v>0</v>
      </c>
      <c r="R455" s="56">
        <v>0</v>
      </c>
      <c r="S455" s="56">
        <v>0</v>
      </c>
      <c r="T455" s="56" t="s">
        <v>1779</v>
      </c>
      <c r="U455" s="56" t="s">
        <v>1780</v>
      </c>
      <c r="V455" s="56">
        <v>1</v>
      </c>
      <c r="W455" s="56">
        <v>26</v>
      </c>
      <c r="X455" s="56">
        <v>115</v>
      </c>
      <c r="Y455" s="56">
        <v>4</v>
      </c>
      <c r="Z455" s="87">
        <v>0.98</v>
      </c>
      <c r="AA455" s="56" t="s">
        <v>50</v>
      </c>
      <c r="AB455" s="56" t="s">
        <v>1775</v>
      </c>
    </row>
    <row r="456" customHeight="1" spans="1:28">
      <c r="A456" s="56">
        <v>3</v>
      </c>
      <c r="B456" s="34" t="s">
        <v>37</v>
      </c>
      <c r="C456" s="56" t="s">
        <v>38</v>
      </c>
      <c r="D456" s="56" t="s">
        <v>1781</v>
      </c>
      <c r="E456" s="56" t="s">
        <v>40</v>
      </c>
      <c r="F456" s="38" t="s">
        <v>41</v>
      </c>
      <c r="G456" s="50" t="s">
        <v>42</v>
      </c>
      <c r="H456" s="50" t="s">
        <v>1773</v>
      </c>
      <c r="I456" s="56" t="s">
        <v>1775</v>
      </c>
      <c r="J456" s="56" t="s">
        <v>170</v>
      </c>
      <c r="K456" s="35" t="s">
        <v>45</v>
      </c>
      <c r="L456" s="35" t="s">
        <v>46</v>
      </c>
      <c r="M456" s="56" t="s">
        <v>282</v>
      </c>
      <c r="N456" s="35" t="s">
        <v>45</v>
      </c>
      <c r="O456" s="134">
        <v>15</v>
      </c>
      <c r="P456" s="134">
        <v>15</v>
      </c>
      <c r="Q456" s="56">
        <v>0</v>
      </c>
      <c r="R456" s="56">
        <v>0</v>
      </c>
      <c r="S456" s="56">
        <v>0</v>
      </c>
      <c r="T456" s="56" t="s">
        <v>1782</v>
      </c>
      <c r="U456" s="56" t="s">
        <v>1783</v>
      </c>
      <c r="V456" s="56">
        <v>1</v>
      </c>
      <c r="W456" s="56">
        <v>45</v>
      </c>
      <c r="X456" s="56">
        <v>128</v>
      </c>
      <c r="Y456" s="56">
        <v>8</v>
      </c>
      <c r="Z456" s="87">
        <v>0.98</v>
      </c>
      <c r="AA456" s="56" t="s">
        <v>50</v>
      </c>
      <c r="AB456" s="56" t="s">
        <v>1775</v>
      </c>
    </row>
    <row r="457" customHeight="1" spans="1:28">
      <c r="A457" s="56">
        <v>4</v>
      </c>
      <c r="B457" s="34" t="s">
        <v>37</v>
      </c>
      <c r="C457" s="56" t="s">
        <v>38</v>
      </c>
      <c r="D457" s="56" t="s">
        <v>1784</v>
      </c>
      <c r="E457" s="56" t="s">
        <v>40</v>
      </c>
      <c r="F457" s="38" t="s">
        <v>41</v>
      </c>
      <c r="G457" s="50" t="s">
        <v>42</v>
      </c>
      <c r="H457" s="50" t="s">
        <v>1773</v>
      </c>
      <c r="I457" s="56" t="s">
        <v>1775</v>
      </c>
      <c r="J457" s="56" t="s">
        <v>170</v>
      </c>
      <c r="K457" s="35" t="s">
        <v>45</v>
      </c>
      <c r="L457" s="35" t="s">
        <v>46</v>
      </c>
      <c r="M457" s="56" t="s">
        <v>46</v>
      </c>
      <c r="N457" s="35" t="s">
        <v>45</v>
      </c>
      <c r="O457" s="134">
        <v>14</v>
      </c>
      <c r="P457" s="134">
        <v>14</v>
      </c>
      <c r="Q457" s="56">
        <v>0</v>
      </c>
      <c r="R457" s="56">
        <v>0</v>
      </c>
      <c r="S457" s="56">
        <v>0</v>
      </c>
      <c r="T457" s="56" t="s">
        <v>1785</v>
      </c>
      <c r="U457" s="56" t="s">
        <v>1786</v>
      </c>
      <c r="V457" s="56">
        <v>1</v>
      </c>
      <c r="W457" s="56">
        <v>31</v>
      </c>
      <c r="X457" s="56">
        <v>145</v>
      </c>
      <c r="Y457" s="56">
        <v>6</v>
      </c>
      <c r="Z457" s="87">
        <v>0.98</v>
      </c>
      <c r="AA457" s="56" t="s">
        <v>50</v>
      </c>
      <c r="AB457" s="56" t="s">
        <v>1775</v>
      </c>
    </row>
    <row r="458" customHeight="1" spans="1:28">
      <c r="A458" s="56">
        <v>5</v>
      </c>
      <c r="B458" s="34" t="s">
        <v>37</v>
      </c>
      <c r="C458" s="56" t="s">
        <v>38</v>
      </c>
      <c r="D458" s="56" t="s">
        <v>1787</v>
      </c>
      <c r="E458" s="56" t="s">
        <v>209</v>
      </c>
      <c r="F458" s="38" t="s">
        <v>41</v>
      </c>
      <c r="G458" s="50" t="s">
        <v>42</v>
      </c>
      <c r="H458" s="50" t="s">
        <v>1773</v>
      </c>
      <c r="I458" s="56" t="s">
        <v>1775</v>
      </c>
      <c r="J458" s="56" t="s">
        <v>170</v>
      </c>
      <c r="K458" s="35" t="s">
        <v>45</v>
      </c>
      <c r="L458" s="35" t="s">
        <v>46</v>
      </c>
      <c r="M458" s="56" t="s">
        <v>282</v>
      </c>
      <c r="N458" s="35" t="s">
        <v>45</v>
      </c>
      <c r="O458" s="134">
        <v>18</v>
      </c>
      <c r="P458" s="134">
        <v>18</v>
      </c>
      <c r="Q458" s="56">
        <v>0</v>
      </c>
      <c r="R458" s="56">
        <v>0</v>
      </c>
      <c r="S458" s="56">
        <v>0</v>
      </c>
      <c r="T458" s="56" t="s">
        <v>1788</v>
      </c>
      <c r="U458" s="56" t="s">
        <v>1789</v>
      </c>
      <c r="V458" s="56">
        <v>1</v>
      </c>
      <c r="W458" s="56">
        <v>96</v>
      </c>
      <c r="X458" s="56">
        <v>435</v>
      </c>
      <c r="Y458" s="56">
        <v>12</v>
      </c>
      <c r="Z458" s="87">
        <v>0.98</v>
      </c>
      <c r="AA458" s="56" t="s">
        <v>50</v>
      </c>
      <c r="AB458" s="56" t="s">
        <v>1775</v>
      </c>
    </row>
    <row r="459" customHeight="1" spans="1:28">
      <c r="A459" s="56">
        <v>6</v>
      </c>
      <c r="B459" s="34" t="s">
        <v>182</v>
      </c>
      <c r="C459" s="34" t="s">
        <v>38</v>
      </c>
      <c r="D459" s="56" t="s">
        <v>1790</v>
      </c>
      <c r="E459" s="41" t="s">
        <v>40</v>
      </c>
      <c r="F459" s="56" t="s">
        <v>41</v>
      </c>
      <c r="G459" s="46" t="s">
        <v>42</v>
      </c>
      <c r="H459" s="46" t="s">
        <v>1773</v>
      </c>
      <c r="I459" s="50" t="s">
        <v>1791</v>
      </c>
      <c r="J459" s="46" t="s">
        <v>44</v>
      </c>
      <c r="K459" s="41" t="s">
        <v>184</v>
      </c>
      <c r="L459" s="41" t="s">
        <v>372</v>
      </c>
      <c r="M459" s="41" t="s">
        <v>372</v>
      </c>
      <c r="N459" s="41" t="s">
        <v>187</v>
      </c>
      <c r="O459" s="135">
        <v>49</v>
      </c>
      <c r="P459" s="135">
        <v>49</v>
      </c>
      <c r="Q459" s="34">
        <v>0</v>
      </c>
      <c r="R459" s="34">
        <v>0</v>
      </c>
      <c r="S459" s="34">
        <v>0</v>
      </c>
      <c r="T459" s="136" t="s">
        <v>1792</v>
      </c>
      <c r="U459" s="41" t="s">
        <v>1793</v>
      </c>
      <c r="V459" s="50">
        <v>1</v>
      </c>
      <c r="W459" s="50">
        <v>488</v>
      </c>
      <c r="X459" s="50">
        <v>1987</v>
      </c>
      <c r="Y459" s="50">
        <v>59</v>
      </c>
      <c r="Z459" s="105">
        <v>0.97</v>
      </c>
      <c r="AA459" s="50" t="s">
        <v>50</v>
      </c>
      <c r="AB459" s="50" t="s">
        <v>1791</v>
      </c>
    </row>
    <row r="460" s="12" customFormat="1" customHeight="1" spans="1:28">
      <c r="A460" s="56">
        <v>7</v>
      </c>
      <c r="B460" s="34" t="s">
        <v>182</v>
      </c>
      <c r="C460" s="34" t="s">
        <v>38</v>
      </c>
      <c r="D460" s="34" t="s">
        <v>1794</v>
      </c>
      <c r="E460" s="41" t="s">
        <v>40</v>
      </c>
      <c r="F460" s="34" t="s">
        <v>41</v>
      </c>
      <c r="G460" s="46" t="s">
        <v>42</v>
      </c>
      <c r="H460" s="46" t="s">
        <v>1773</v>
      </c>
      <c r="I460" s="41" t="s">
        <v>1795</v>
      </c>
      <c r="J460" s="46" t="s">
        <v>170</v>
      </c>
      <c r="K460" s="41" t="s">
        <v>184</v>
      </c>
      <c r="L460" s="41" t="s">
        <v>1668</v>
      </c>
      <c r="M460" s="41" t="s">
        <v>657</v>
      </c>
      <c r="N460" s="41" t="s">
        <v>187</v>
      </c>
      <c r="O460" s="135">
        <v>50</v>
      </c>
      <c r="P460" s="135">
        <v>50</v>
      </c>
      <c r="Q460" s="34">
        <v>0</v>
      </c>
      <c r="R460" s="34">
        <v>0</v>
      </c>
      <c r="S460" s="34">
        <v>0</v>
      </c>
      <c r="T460" s="34" t="s">
        <v>1796</v>
      </c>
      <c r="U460" s="41" t="s">
        <v>1797</v>
      </c>
      <c r="V460" s="41">
        <v>1</v>
      </c>
      <c r="W460" s="41">
        <v>488</v>
      </c>
      <c r="X460" s="41">
        <v>1987</v>
      </c>
      <c r="Y460" s="41">
        <v>59</v>
      </c>
      <c r="Z460" s="39">
        <v>0.97</v>
      </c>
      <c r="AA460" s="34" t="s">
        <v>50</v>
      </c>
      <c r="AB460" s="41" t="s">
        <v>1795</v>
      </c>
    </row>
    <row r="461" customHeight="1" spans="1:28">
      <c r="A461" s="56">
        <v>8</v>
      </c>
      <c r="B461" s="34" t="s">
        <v>37</v>
      </c>
      <c r="C461" s="56" t="s">
        <v>38</v>
      </c>
      <c r="D461" s="50" t="s">
        <v>1798</v>
      </c>
      <c r="E461" s="50" t="s">
        <v>40</v>
      </c>
      <c r="F461" s="38" t="s">
        <v>41</v>
      </c>
      <c r="G461" s="50" t="s">
        <v>42</v>
      </c>
      <c r="H461" s="50" t="s">
        <v>1773</v>
      </c>
      <c r="I461" s="50" t="s">
        <v>1791</v>
      </c>
      <c r="J461" s="56" t="s">
        <v>44</v>
      </c>
      <c r="K461" s="35" t="s">
        <v>45</v>
      </c>
      <c r="L461" s="35" t="s">
        <v>46</v>
      </c>
      <c r="M461" s="50" t="s">
        <v>198</v>
      </c>
      <c r="N461" s="35" t="s">
        <v>45</v>
      </c>
      <c r="O461" s="137">
        <v>19.6</v>
      </c>
      <c r="P461" s="137">
        <v>19.6</v>
      </c>
      <c r="Q461" s="56">
        <v>0</v>
      </c>
      <c r="R461" s="56">
        <v>0</v>
      </c>
      <c r="S461" s="56">
        <v>0</v>
      </c>
      <c r="T461" s="50" t="s">
        <v>1799</v>
      </c>
      <c r="U461" s="50" t="s">
        <v>1800</v>
      </c>
      <c r="V461" s="50">
        <v>1</v>
      </c>
      <c r="W461" s="50">
        <v>39</v>
      </c>
      <c r="X461" s="50">
        <v>164</v>
      </c>
      <c r="Y461" s="50">
        <v>17</v>
      </c>
      <c r="Z461" s="105">
        <v>0.97</v>
      </c>
      <c r="AA461" s="50" t="s">
        <v>50</v>
      </c>
      <c r="AB461" s="50" t="s">
        <v>1791</v>
      </c>
    </row>
    <row r="462" customHeight="1" spans="1:28">
      <c r="A462" s="56">
        <v>9</v>
      </c>
      <c r="B462" s="34" t="s">
        <v>37</v>
      </c>
      <c r="C462" s="56" t="s">
        <v>38</v>
      </c>
      <c r="D462" s="50" t="s">
        <v>1801</v>
      </c>
      <c r="E462" s="50" t="s">
        <v>40</v>
      </c>
      <c r="F462" s="38" t="s">
        <v>41</v>
      </c>
      <c r="G462" s="50" t="s">
        <v>42</v>
      </c>
      <c r="H462" s="50" t="s">
        <v>1773</v>
      </c>
      <c r="I462" s="50" t="s">
        <v>1791</v>
      </c>
      <c r="J462" s="56" t="s">
        <v>44</v>
      </c>
      <c r="K462" s="35" t="s">
        <v>45</v>
      </c>
      <c r="L462" s="35" t="s">
        <v>46</v>
      </c>
      <c r="M462" s="50" t="s">
        <v>256</v>
      </c>
      <c r="N462" s="35" t="s">
        <v>45</v>
      </c>
      <c r="O462" s="137">
        <v>16.8</v>
      </c>
      <c r="P462" s="137">
        <v>16.8</v>
      </c>
      <c r="Q462" s="56">
        <v>0</v>
      </c>
      <c r="R462" s="56">
        <v>0</v>
      </c>
      <c r="S462" s="56">
        <v>0</v>
      </c>
      <c r="T462" s="50" t="s">
        <v>1802</v>
      </c>
      <c r="U462" s="50" t="s">
        <v>1803</v>
      </c>
      <c r="V462" s="50">
        <v>1</v>
      </c>
      <c r="W462" s="50">
        <v>57</v>
      </c>
      <c r="X462" s="50">
        <v>210</v>
      </c>
      <c r="Y462" s="50">
        <v>48</v>
      </c>
      <c r="Z462" s="105">
        <v>0.97</v>
      </c>
      <c r="AA462" s="50" t="s">
        <v>50</v>
      </c>
      <c r="AB462" s="50" t="s">
        <v>1791</v>
      </c>
    </row>
    <row r="463" customHeight="1" spans="1:28">
      <c r="A463" s="56">
        <v>10</v>
      </c>
      <c r="B463" s="34" t="s">
        <v>37</v>
      </c>
      <c r="C463" s="56" t="s">
        <v>38</v>
      </c>
      <c r="D463" s="50" t="s">
        <v>1804</v>
      </c>
      <c r="E463" s="50" t="s">
        <v>40</v>
      </c>
      <c r="F463" s="38" t="s">
        <v>41</v>
      </c>
      <c r="G463" s="50" t="s">
        <v>42</v>
      </c>
      <c r="H463" s="50" t="s">
        <v>1773</v>
      </c>
      <c r="I463" s="50" t="s">
        <v>1791</v>
      </c>
      <c r="J463" s="56" t="s">
        <v>44</v>
      </c>
      <c r="K463" s="35" t="s">
        <v>45</v>
      </c>
      <c r="L463" s="35" t="s">
        <v>46</v>
      </c>
      <c r="M463" s="50" t="s">
        <v>256</v>
      </c>
      <c r="N463" s="35" t="s">
        <v>45</v>
      </c>
      <c r="O463" s="137">
        <v>6.5</v>
      </c>
      <c r="P463" s="137">
        <v>6.5</v>
      </c>
      <c r="Q463" s="56">
        <v>0</v>
      </c>
      <c r="R463" s="56">
        <v>0</v>
      </c>
      <c r="S463" s="56">
        <v>0</v>
      </c>
      <c r="T463" s="50" t="s">
        <v>1805</v>
      </c>
      <c r="U463" s="50" t="s">
        <v>1806</v>
      </c>
      <c r="V463" s="50">
        <v>1</v>
      </c>
      <c r="W463" s="50">
        <v>43</v>
      </c>
      <c r="X463" s="50">
        <v>131</v>
      </c>
      <c r="Y463" s="50">
        <v>15</v>
      </c>
      <c r="Z463" s="105">
        <v>0.97</v>
      </c>
      <c r="AA463" s="50" t="s">
        <v>50</v>
      </c>
      <c r="AB463" s="50" t="s">
        <v>1791</v>
      </c>
    </row>
    <row r="464" customHeight="1" spans="1:28">
      <c r="A464" s="56">
        <v>11</v>
      </c>
      <c r="B464" s="34" t="s">
        <v>37</v>
      </c>
      <c r="C464" s="56" t="s">
        <v>38</v>
      </c>
      <c r="D464" s="50" t="s">
        <v>1807</v>
      </c>
      <c r="E464" s="50" t="s">
        <v>40</v>
      </c>
      <c r="F464" s="38" t="s">
        <v>41</v>
      </c>
      <c r="G464" s="50" t="s">
        <v>42</v>
      </c>
      <c r="H464" s="50" t="s">
        <v>1773</v>
      </c>
      <c r="I464" s="50" t="s">
        <v>1791</v>
      </c>
      <c r="J464" s="56" t="s">
        <v>44</v>
      </c>
      <c r="K464" s="35" t="s">
        <v>45</v>
      </c>
      <c r="L464" s="35" t="s">
        <v>46</v>
      </c>
      <c r="M464" s="50" t="s">
        <v>256</v>
      </c>
      <c r="N464" s="35" t="s">
        <v>45</v>
      </c>
      <c r="O464" s="137">
        <v>6.5</v>
      </c>
      <c r="P464" s="137">
        <v>6.5</v>
      </c>
      <c r="Q464" s="56">
        <v>0</v>
      </c>
      <c r="R464" s="56">
        <v>0</v>
      </c>
      <c r="S464" s="56">
        <v>0</v>
      </c>
      <c r="T464" s="50" t="s">
        <v>1808</v>
      </c>
      <c r="U464" s="50" t="s">
        <v>1809</v>
      </c>
      <c r="V464" s="50">
        <v>1</v>
      </c>
      <c r="W464" s="50">
        <v>50</v>
      </c>
      <c r="X464" s="50">
        <v>218</v>
      </c>
      <c r="Y464" s="50">
        <v>39</v>
      </c>
      <c r="Z464" s="105">
        <v>0.97</v>
      </c>
      <c r="AA464" s="50" t="s">
        <v>50</v>
      </c>
      <c r="AB464" s="50" t="s">
        <v>1791</v>
      </c>
    </row>
    <row r="465" customHeight="1" spans="1:28">
      <c r="A465" s="56">
        <v>12</v>
      </c>
      <c r="B465" s="34" t="s">
        <v>37</v>
      </c>
      <c r="C465" s="56" t="s">
        <v>38</v>
      </c>
      <c r="D465" s="50" t="s">
        <v>1810</v>
      </c>
      <c r="E465" s="50" t="s">
        <v>40</v>
      </c>
      <c r="F465" s="38" t="s">
        <v>41</v>
      </c>
      <c r="G465" s="50" t="s">
        <v>42</v>
      </c>
      <c r="H465" s="50" t="s">
        <v>1773</v>
      </c>
      <c r="I465" s="50" t="s">
        <v>1791</v>
      </c>
      <c r="J465" s="56" t="s">
        <v>44</v>
      </c>
      <c r="K465" s="35" t="s">
        <v>45</v>
      </c>
      <c r="L465" s="35" t="s">
        <v>46</v>
      </c>
      <c r="M465" s="50" t="s">
        <v>256</v>
      </c>
      <c r="N465" s="35" t="s">
        <v>45</v>
      </c>
      <c r="O465" s="137">
        <v>20.2</v>
      </c>
      <c r="P465" s="137">
        <v>20.2</v>
      </c>
      <c r="Q465" s="56">
        <v>0</v>
      </c>
      <c r="R465" s="56">
        <v>0</v>
      </c>
      <c r="S465" s="56">
        <v>0</v>
      </c>
      <c r="T465" s="50" t="s">
        <v>1811</v>
      </c>
      <c r="U465" s="50" t="s">
        <v>1812</v>
      </c>
      <c r="V465" s="50">
        <v>1</v>
      </c>
      <c r="W465" s="50">
        <v>50</v>
      </c>
      <c r="X465" s="50">
        <v>185</v>
      </c>
      <c r="Y465" s="50">
        <v>6</v>
      </c>
      <c r="Z465" s="105">
        <v>0.97</v>
      </c>
      <c r="AA465" s="50" t="s">
        <v>50</v>
      </c>
      <c r="AB465" s="50" t="s">
        <v>1791</v>
      </c>
    </row>
    <row r="466" customHeight="1" spans="1:28">
      <c r="A466" s="56">
        <v>13</v>
      </c>
      <c r="B466" s="34" t="s">
        <v>37</v>
      </c>
      <c r="C466" s="56" t="s">
        <v>38</v>
      </c>
      <c r="D466" s="50" t="s">
        <v>1813</v>
      </c>
      <c r="E466" s="50" t="s">
        <v>40</v>
      </c>
      <c r="F466" s="38" t="s">
        <v>41</v>
      </c>
      <c r="G466" s="50" t="s">
        <v>42</v>
      </c>
      <c r="H466" s="50" t="s">
        <v>1773</v>
      </c>
      <c r="I466" s="50" t="s">
        <v>1791</v>
      </c>
      <c r="J466" s="56" t="s">
        <v>44</v>
      </c>
      <c r="K466" s="35" t="s">
        <v>45</v>
      </c>
      <c r="L466" s="35" t="s">
        <v>46</v>
      </c>
      <c r="M466" s="50" t="s">
        <v>256</v>
      </c>
      <c r="N466" s="35" t="s">
        <v>45</v>
      </c>
      <c r="O466" s="137">
        <v>7.5</v>
      </c>
      <c r="P466" s="102">
        <v>7.5</v>
      </c>
      <c r="Q466" s="56">
        <v>0</v>
      </c>
      <c r="R466" s="56">
        <v>0</v>
      </c>
      <c r="S466" s="56">
        <v>0</v>
      </c>
      <c r="T466" s="50" t="s">
        <v>1814</v>
      </c>
      <c r="U466" s="50" t="s">
        <v>1815</v>
      </c>
      <c r="V466" s="50">
        <v>1</v>
      </c>
      <c r="W466" s="50">
        <v>35</v>
      </c>
      <c r="X466" s="50">
        <v>260</v>
      </c>
      <c r="Y466" s="50">
        <v>18</v>
      </c>
      <c r="Z466" s="105">
        <v>0.97</v>
      </c>
      <c r="AA466" s="50" t="s">
        <v>50</v>
      </c>
      <c r="AB466" s="50" t="s">
        <v>1791</v>
      </c>
    </row>
    <row r="467" customHeight="1" spans="1:28">
      <c r="A467" s="56">
        <v>14</v>
      </c>
      <c r="B467" s="34" t="s">
        <v>37</v>
      </c>
      <c r="C467" s="56" t="s">
        <v>38</v>
      </c>
      <c r="D467" s="50" t="s">
        <v>1816</v>
      </c>
      <c r="E467" s="50" t="s">
        <v>40</v>
      </c>
      <c r="F467" s="38" t="s">
        <v>41</v>
      </c>
      <c r="G467" s="50" t="s">
        <v>42</v>
      </c>
      <c r="H467" s="50" t="s">
        <v>1773</v>
      </c>
      <c r="I467" s="50" t="s">
        <v>1791</v>
      </c>
      <c r="J467" s="56" t="s">
        <v>44</v>
      </c>
      <c r="K467" s="35" t="s">
        <v>45</v>
      </c>
      <c r="L467" s="35" t="s">
        <v>46</v>
      </c>
      <c r="M467" s="50" t="s">
        <v>256</v>
      </c>
      <c r="N467" s="35" t="s">
        <v>45</v>
      </c>
      <c r="O467" s="137">
        <v>18.65</v>
      </c>
      <c r="P467" s="102">
        <v>18.65</v>
      </c>
      <c r="Q467" s="56">
        <v>0</v>
      </c>
      <c r="R467" s="56">
        <v>0</v>
      </c>
      <c r="S467" s="56">
        <v>0</v>
      </c>
      <c r="T467" s="50" t="s">
        <v>1817</v>
      </c>
      <c r="U467" s="50" t="s">
        <v>1818</v>
      </c>
      <c r="V467" s="50">
        <v>1</v>
      </c>
      <c r="W467" s="50">
        <v>82</v>
      </c>
      <c r="X467" s="50">
        <v>493</v>
      </c>
      <c r="Y467" s="50">
        <v>41</v>
      </c>
      <c r="Z467" s="105">
        <v>0.97</v>
      </c>
      <c r="AA467" s="50" t="s">
        <v>50</v>
      </c>
      <c r="AB467" s="50" t="s">
        <v>1791</v>
      </c>
    </row>
    <row r="468" customHeight="1" spans="1:28">
      <c r="A468" s="56">
        <v>15</v>
      </c>
      <c r="B468" s="34" t="s">
        <v>37</v>
      </c>
      <c r="C468" s="56" t="s">
        <v>38</v>
      </c>
      <c r="D468" s="41" t="s">
        <v>1819</v>
      </c>
      <c r="E468" s="41" t="s">
        <v>40</v>
      </c>
      <c r="F468" s="38" t="s">
        <v>41</v>
      </c>
      <c r="G468" s="41" t="s">
        <v>42</v>
      </c>
      <c r="H468" s="41" t="s">
        <v>1773</v>
      </c>
      <c r="I468" s="41" t="s">
        <v>1820</v>
      </c>
      <c r="J468" s="41" t="s">
        <v>170</v>
      </c>
      <c r="K468" s="35" t="s">
        <v>45</v>
      </c>
      <c r="L468" s="35" t="s">
        <v>46</v>
      </c>
      <c r="M468" s="40" t="s">
        <v>114</v>
      </c>
      <c r="N468" s="35" t="s">
        <v>45</v>
      </c>
      <c r="O468" s="135">
        <v>6</v>
      </c>
      <c r="P468" s="135">
        <v>6</v>
      </c>
      <c r="Q468" s="56">
        <v>0</v>
      </c>
      <c r="R468" s="56">
        <v>0</v>
      </c>
      <c r="S468" s="56">
        <v>0</v>
      </c>
      <c r="T468" s="34" t="s">
        <v>1821</v>
      </c>
      <c r="U468" s="34" t="s">
        <v>1822</v>
      </c>
      <c r="V468" s="45">
        <v>1</v>
      </c>
      <c r="W468" s="41">
        <v>280</v>
      </c>
      <c r="X468" s="41">
        <v>1084</v>
      </c>
      <c r="Y468" s="41">
        <v>205</v>
      </c>
      <c r="Z468" s="39">
        <v>0.98</v>
      </c>
      <c r="AA468" s="41" t="s">
        <v>50</v>
      </c>
      <c r="AB468" s="41" t="s">
        <v>1820</v>
      </c>
    </row>
    <row r="469" customHeight="1" spans="1:28">
      <c r="A469" s="56">
        <v>16</v>
      </c>
      <c r="B469" s="34" t="s">
        <v>37</v>
      </c>
      <c r="C469" s="56" t="s">
        <v>38</v>
      </c>
      <c r="D469" s="41" t="s">
        <v>1823</v>
      </c>
      <c r="E469" s="41" t="s">
        <v>40</v>
      </c>
      <c r="F469" s="38" t="s">
        <v>41</v>
      </c>
      <c r="G469" s="41" t="s">
        <v>42</v>
      </c>
      <c r="H469" s="41" t="s">
        <v>1773</v>
      </c>
      <c r="I469" s="41" t="s">
        <v>1820</v>
      </c>
      <c r="J469" s="41" t="s">
        <v>170</v>
      </c>
      <c r="K469" s="35" t="s">
        <v>45</v>
      </c>
      <c r="L469" s="35" t="s">
        <v>46</v>
      </c>
      <c r="M469" s="41" t="s">
        <v>256</v>
      </c>
      <c r="N469" s="35" t="s">
        <v>45</v>
      </c>
      <c r="O469" s="135">
        <v>7.5</v>
      </c>
      <c r="P469" s="135">
        <f t="shared" ref="P469:P476" si="0">O469</f>
        <v>7.5</v>
      </c>
      <c r="Q469" s="56">
        <v>0</v>
      </c>
      <c r="R469" s="56">
        <v>0</v>
      </c>
      <c r="S469" s="56">
        <v>0</v>
      </c>
      <c r="T469" s="34" t="s">
        <v>1824</v>
      </c>
      <c r="U469" s="34" t="s">
        <v>1825</v>
      </c>
      <c r="V469" s="45">
        <v>1</v>
      </c>
      <c r="W469" s="41">
        <v>280</v>
      </c>
      <c r="X469" s="41">
        <v>1084</v>
      </c>
      <c r="Y469" s="41">
        <v>205</v>
      </c>
      <c r="Z469" s="39">
        <v>0.98</v>
      </c>
      <c r="AA469" s="41" t="s">
        <v>50</v>
      </c>
      <c r="AB469" s="41" t="s">
        <v>1820</v>
      </c>
    </row>
    <row r="470" customHeight="1" spans="1:28">
      <c r="A470" s="56">
        <v>17</v>
      </c>
      <c r="B470" s="34" t="s">
        <v>182</v>
      </c>
      <c r="C470" s="34" t="s">
        <v>38</v>
      </c>
      <c r="D470" s="56" t="s">
        <v>1826</v>
      </c>
      <c r="E470" s="41" t="s">
        <v>40</v>
      </c>
      <c r="F470" s="56" t="s">
        <v>41</v>
      </c>
      <c r="G470" s="46" t="s">
        <v>42</v>
      </c>
      <c r="H470" s="46" t="s">
        <v>1773</v>
      </c>
      <c r="I470" s="41" t="s">
        <v>1820</v>
      </c>
      <c r="J470" s="46" t="s">
        <v>170</v>
      </c>
      <c r="K470" s="41" t="s">
        <v>184</v>
      </c>
      <c r="L470" s="41" t="s">
        <v>372</v>
      </c>
      <c r="M470" s="41" t="s">
        <v>372</v>
      </c>
      <c r="N470" s="41" t="s">
        <v>187</v>
      </c>
      <c r="O470" s="135">
        <v>49</v>
      </c>
      <c r="P470" s="135">
        <v>49</v>
      </c>
      <c r="Q470" s="34">
        <v>0</v>
      </c>
      <c r="R470" s="34">
        <v>0</v>
      </c>
      <c r="S470" s="34">
        <v>0</v>
      </c>
      <c r="T470" s="136" t="s">
        <v>1792</v>
      </c>
      <c r="U470" s="41" t="s">
        <v>1793</v>
      </c>
      <c r="V470" s="45">
        <v>1</v>
      </c>
      <c r="W470" s="41">
        <v>280</v>
      </c>
      <c r="X470" s="41">
        <v>1084</v>
      </c>
      <c r="Y470" s="41">
        <v>205</v>
      </c>
      <c r="Z470" s="39">
        <v>0.98</v>
      </c>
      <c r="AA470" s="50" t="s">
        <v>50</v>
      </c>
      <c r="AB470" s="41" t="s">
        <v>1820</v>
      </c>
    </row>
    <row r="471" customHeight="1" spans="1:28">
      <c r="A471" s="56">
        <v>18</v>
      </c>
      <c r="B471" s="34" t="s">
        <v>37</v>
      </c>
      <c r="C471" s="56" t="s">
        <v>38</v>
      </c>
      <c r="D471" s="41" t="s">
        <v>1827</v>
      </c>
      <c r="E471" s="41" t="s">
        <v>40</v>
      </c>
      <c r="F471" s="38" t="s">
        <v>41</v>
      </c>
      <c r="G471" s="41" t="s">
        <v>42</v>
      </c>
      <c r="H471" s="41" t="s">
        <v>1773</v>
      </c>
      <c r="I471" s="41" t="s">
        <v>1820</v>
      </c>
      <c r="J471" s="41" t="s">
        <v>170</v>
      </c>
      <c r="K471" s="35" t="s">
        <v>45</v>
      </c>
      <c r="L471" s="35" t="s">
        <v>46</v>
      </c>
      <c r="M471" s="41" t="s">
        <v>256</v>
      </c>
      <c r="N471" s="35" t="s">
        <v>45</v>
      </c>
      <c r="O471" s="135">
        <v>8</v>
      </c>
      <c r="P471" s="135">
        <f t="shared" si="0"/>
        <v>8</v>
      </c>
      <c r="Q471" s="56">
        <v>0</v>
      </c>
      <c r="R471" s="56">
        <v>0</v>
      </c>
      <c r="S471" s="56">
        <v>0</v>
      </c>
      <c r="T471" s="34" t="s">
        <v>1828</v>
      </c>
      <c r="U471" s="34" t="s">
        <v>1825</v>
      </c>
      <c r="V471" s="45">
        <v>1</v>
      </c>
      <c r="W471" s="41">
        <v>280</v>
      </c>
      <c r="X471" s="41">
        <v>1084</v>
      </c>
      <c r="Y471" s="41">
        <v>205</v>
      </c>
      <c r="Z471" s="39">
        <v>0.98</v>
      </c>
      <c r="AA471" s="41" t="s">
        <v>50</v>
      </c>
      <c r="AB471" s="41" t="s">
        <v>1820</v>
      </c>
    </row>
    <row r="472" customHeight="1" spans="1:28">
      <c r="A472" s="56">
        <v>19</v>
      </c>
      <c r="B472" s="34" t="s">
        <v>37</v>
      </c>
      <c r="C472" s="56" t="s">
        <v>38</v>
      </c>
      <c r="D472" s="41" t="s">
        <v>1829</v>
      </c>
      <c r="E472" s="41" t="s">
        <v>40</v>
      </c>
      <c r="F472" s="38" t="s">
        <v>41</v>
      </c>
      <c r="G472" s="41" t="s">
        <v>42</v>
      </c>
      <c r="H472" s="41" t="s">
        <v>1773</v>
      </c>
      <c r="I472" s="41" t="s">
        <v>1820</v>
      </c>
      <c r="J472" s="41" t="s">
        <v>170</v>
      </c>
      <c r="K472" s="35" t="s">
        <v>45</v>
      </c>
      <c r="L472" s="35" t="s">
        <v>46</v>
      </c>
      <c r="M472" s="41" t="s">
        <v>256</v>
      </c>
      <c r="N472" s="35" t="s">
        <v>45</v>
      </c>
      <c r="O472" s="135">
        <v>13</v>
      </c>
      <c r="P472" s="135">
        <f t="shared" si="0"/>
        <v>13</v>
      </c>
      <c r="Q472" s="56">
        <v>0</v>
      </c>
      <c r="R472" s="56">
        <v>0</v>
      </c>
      <c r="S472" s="56">
        <v>0</v>
      </c>
      <c r="T472" s="34" t="s">
        <v>1830</v>
      </c>
      <c r="U472" s="34" t="s">
        <v>1825</v>
      </c>
      <c r="V472" s="45">
        <v>1</v>
      </c>
      <c r="W472" s="41">
        <v>280</v>
      </c>
      <c r="X472" s="41">
        <v>1084</v>
      </c>
      <c r="Y472" s="41">
        <v>205</v>
      </c>
      <c r="Z472" s="39">
        <v>0.98</v>
      </c>
      <c r="AA472" s="41" t="s">
        <v>50</v>
      </c>
      <c r="AB472" s="41" t="s">
        <v>1820</v>
      </c>
    </row>
    <row r="473" customHeight="1" spans="1:28">
      <c r="A473" s="56">
        <v>20</v>
      </c>
      <c r="B473" s="34" t="s">
        <v>37</v>
      </c>
      <c r="C473" s="56" t="s">
        <v>38</v>
      </c>
      <c r="D473" s="41" t="s">
        <v>1831</v>
      </c>
      <c r="E473" s="41" t="s">
        <v>40</v>
      </c>
      <c r="F473" s="38" t="s">
        <v>41</v>
      </c>
      <c r="G473" s="41" t="s">
        <v>42</v>
      </c>
      <c r="H473" s="41" t="s">
        <v>1773</v>
      </c>
      <c r="I473" s="41" t="s">
        <v>1820</v>
      </c>
      <c r="J473" s="41" t="s">
        <v>170</v>
      </c>
      <c r="K473" s="35" t="s">
        <v>45</v>
      </c>
      <c r="L473" s="35" t="s">
        <v>46</v>
      </c>
      <c r="M473" s="41" t="s">
        <v>198</v>
      </c>
      <c r="N473" s="35" t="s">
        <v>45</v>
      </c>
      <c r="O473" s="135">
        <v>15</v>
      </c>
      <c r="P473" s="135">
        <f t="shared" si="0"/>
        <v>15</v>
      </c>
      <c r="Q473" s="56">
        <v>0</v>
      </c>
      <c r="R473" s="56">
        <v>0</v>
      </c>
      <c r="S473" s="56">
        <v>0</v>
      </c>
      <c r="T473" s="34" t="s">
        <v>1832</v>
      </c>
      <c r="U473" s="34" t="s">
        <v>1833</v>
      </c>
      <c r="V473" s="45">
        <v>1</v>
      </c>
      <c r="W473" s="41">
        <v>280</v>
      </c>
      <c r="X473" s="41">
        <v>1084</v>
      </c>
      <c r="Y473" s="41">
        <v>205</v>
      </c>
      <c r="Z473" s="39">
        <v>0.98</v>
      </c>
      <c r="AA473" s="41" t="s">
        <v>201</v>
      </c>
      <c r="AB473" s="41" t="s">
        <v>1820</v>
      </c>
    </row>
    <row r="474" customHeight="1" spans="1:28">
      <c r="A474" s="56">
        <v>21</v>
      </c>
      <c r="B474" s="34" t="s">
        <v>37</v>
      </c>
      <c r="C474" s="56" t="s">
        <v>38</v>
      </c>
      <c r="D474" s="41" t="s">
        <v>1834</v>
      </c>
      <c r="E474" s="41" t="s">
        <v>40</v>
      </c>
      <c r="F474" s="38" t="s">
        <v>41</v>
      </c>
      <c r="G474" s="41" t="s">
        <v>42</v>
      </c>
      <c r="H474" s="41" t="s">
        <v>1773</v>
      </c>
      <c r="I474" s="41" t="s">
        <v>1820</v>
      </c>
      <c r="J474" s="41" t="s">
        <v>170</v>
      </c>
      <c r="K474" s="35" t="s">
        <v>45</v>
      </c>
      <c r="L474" s="35" t="s">
        <v>46</v>
      </c>
      <c r="M474" s="40" t="s">
        <v>114</v>
      </c>
      <c r="N474" s="35" t="s">
        <v>45</v>
      </c>
      <c r="O474" s="135">
        <v>35</v>
      </c>
      <c r="P474" s="135">
        <f t="shared" si="0"/>
        <v>35</v>
      </c>
      <c r="Q474" s="56">
        <v>0</v>
      </c>
      <c r="R474" s="56">
        <v>0</v>
      </c>
      <c r="S474" s="56">
        <v>0</v>
      </c>
      <c r="T474" s="34" t="s">
        <v>1835</v>
      </c>
      <c r="U474" s="34" t="s">
        <v>1822</v>
      </c>
      <c r="V474" s="45">
        <v>1</v>
      </c>
      <c r="W474" s="41">
        <v>280</v>
      </c>
      <c r="X474" s="41">
        <v>1084</v>
      </c>
      <c r="Y474" s="41">
        <v>205</v>
      </c>
      <c r="Z474" s="39">
        <v>0.98</v>
      </c>
      <c r="AA474" s="41" t="s">
        <v>50</v>
      </c>
      <c r="AB474" s="41" t="s">
        <v>1820</v>
      </c>
    </row>
    <row r="475" customHeight="1" spans="1:28">
      <c r="A475" s="56">
        <v>22</v>
      </c>
      <c r="B475" s="34" t="s">
        <v>37</v>
      </c>
      <c r="C475" s="56" t="s">
        <v>38</v>
      </c>
      <c r="D475" s="41" t="s">
        <v>1836</v>
      </c>
      <c r="E475" s="41" t="s">
        <v>209</v>
      </c>
      <c r="F475" s="38" t="s">
        <v>41</v>
      </c>
      <c r="G475" s="41" t="s">
        <v>42</v>
      </c>
      <c r="H475" s="41" t="s">
        <v>1773</v>
      </c>
      <c r="I475" s="41" t="s">
        <v>1820</v>
      </c>
      <c r="J475" s="41" t="s">
        <v>170</v>
      </c>
      <c r="K475" s="35" t="s">
        <v>45</v>
      </c>
      <c r="L475" s="35" t="s">
        <v>46</v>
      </c>
      <c r="M475" s="40" t="s">
        <v>114</v>
      </c>
      <c r="N475" s="35" t="s">
        <v>45</v>
      </c>
      <c r="O475" s="135">
        <v>30</v>
      </c>
      <c r="P475" s="135">
        <f t="shared" si="0"/>
        <v>30</v>
      </c>
      <c r="Q475" s="56">
        <v>0</v>
      </c>
      <c r="R475" s="56">
        <v>0</v>
      </c>
      <c r="S475" s="56">
        <v>0</v>
      </c>
      <c r="T475" s="34" t="s">
        <v>1837</v>
      </c>
      <c r="U475" s="34" t="s">
        <v>1822</v>
      </c>
      <c r="V475" s="45">
        <v>1</v>
      </c>
      <c r="W475" s="41">
        <v>280</v>
      </c>
      <c r="X475" s="41">
        <v>1084</v>
      </c>
      <c r="Y475" s="41">
        <v>205</v>
      </c>
      <c r="Z475" s="39">
        <v>0.98</v>
      </c>
      <c r="AA475" s="41" t="s">
        <v>50</v>
      </c>
      <c r="AB475" s="41" t="s">
        <v>1820</v>
      </c>
    </row>
    <row r="476" customHeight="1" spans="1:28">
      <c r="A476" s="56">
        <v>23</v>
      </c>
      <c r="B476" s="34" t="s">
        <v>37</v>
      </c>
      <c r="C476" s="56" t="s">
        <v>38</v>
      </c>
      <c r="D476" s="41" t="s">
        <v>1838</v>
      </c>
      <c r="E476" s="41" t="s">
        <v>40</v>
      </c>
      <c r="F476" s="38" t="s">
        <v>41</v>
      </c>
      <c r="G476" s="41" t="s">
        <v>42</v>
      </c>
      <c r="H476" s="41" t="s">
        <v>1773</v>
      </c>
      <c r="I476" s="41" t="s">
        <v>1820</v>
      </c>
      <c r="J476" s="41" t="s">
        <v>170</v>
      </c>
      <c r="K476" s="35" t="s">
        <v>45</v>
      </c>
      <c r="L476" s="35" t="s">
        <v>46</v>
      </c>
      <c r="M476" s="40" t="s">
        <v>114</v>
      </c>
      <c r="N476" s="35" t="s">
        <v>45</v>
      </c>
      <c r="O476" s="135">
        <v>8.2</v>
      </c>
      <c r="P476" s="135">
        <f t="shared" si="0"/>
        <v>8.2</v>
      </c>
      <c r="Q476" s="56">
        <v>0</v>
      </c>
      <c r="R476" s="56">
        <v>0</v>
      </c>
      <c r="S476" s="56">
        <v>0</v>
      </c>
      <c r="T476" s="34" t="s">
        <v>1839</v>
      </c>
      <c r="U476" s="34" t="s">
        <v>1822</v>
      </c>
      <c r="V476" s="45">
        <v>1</v>
      </c>
      <c r="W476" s="41">
        <v>280</v>
      </c>
      <c r="X476" s="41">
        <v>1084</v>
      </c>
      <c r="Y476" s="41">
        <v>205</v>
      </c>
      <c r="Z476" s="39">
        <v>0.98</v>
      </c>
      <c r="AA476" s="41" t="s">
        <v>50</v>
      </c>
      <c r="AB476" s="41" t="s">
        <v>1820</v>
      </c>
    </row>
    <row r="477" customHeight="1" spans="1:28">
      <c r="A477" s="56">
        <v>24</v>
      </c>
      <c r="B477" s="34" t="s">
        <v>37</v>
      </c>
      <c r="C477" s="56" t="s">
        <v>38</v>
      </c>
      <c r="D477" s="50" t="s">
        <v>1840</v>
      </c>
      <c r="E477" s="50" t="s">
        <v>40</v>
      </c>
      <c r="F477" s="38" t="s">
        <v>41</v>
      </c>
      <c r="G477" s="50" t="s">
        <v>42</v>
      </c>
      <c r="H477" s="50" t="s">
        <v>1773</v>
      </c>
      <c r="I477" s="50" t="s">
        <v>1841</v>
      </c>
      <c r="J477" s="50" t="s">
        <v>170</v>
      </c>
      <c r="K477" s="35" t="s">
        <v>45</v>
      </c>
      <c r="L477" s="35" t="s">
        <v>46</v>
      </c>
      <c r="M477" s="50" t="s">
        <v>114</v>
      </c>
      <c r="N477" s="35" t="s">
        <v>45</v>
      </c>
      <c r="O477" s="137">
        <v>49.8</v>
      </c>
      <c r="P477" s="137">
        <v>49.8</v>
      </c>
      <c r="Q477" s="56">
        <v>0</v>
      </c>
      <c r="R477" s="56">
        <v>0</v>
      </c>
      <c r="S477" s="56">
        <v>0</v>
      </c>
      <c r="T477" s="138" t="s">
        <v>1842</v>
      </c>
      <c r="U477" s="138" t="s">
        <v>1843</v>
      </c>
      <c r="V477" s="50">
        <v>1</v>
      </c>
      <c r="W477" s="50">
        <v>205</v>
      </c>
      <c r="X477" s="50">
        <v>840</v>
      </c>
      <c r="Y477" s="50">
        <v>51</v>
      </c>
      <c r="Z477" s="105">
        <v>0.97</v>
      </c>
      <c r="AA477" s="50" t="s">
        <v>50</v>
      </c>
      <c r="AB477" s="50" t="s">
        <v>1841</v>
      </c>
    </row>
    <row r="478" customHeight="1" spans="1:28">
      <c r="A478" s="56">
        <v>25</v>
      </c>
      <c r="B478" s="34" t="s">
        <v>182</v>
      </c>
      <c r="C478" s="56" t="s">
        <v>38</v>
      </c>
      <c r="D478" s="46" t="s">
        <v>1844</v>
      </c>
      <c r="E478" s="41" t="s">
        <v>622</v>
      </c>
      <c r="F478" s="56" t="s">
        <v>41</v>
      </c>
      <c r="G478" s="46" t="s">
        <v>42</v>
      </c>
      <c r="H478" s="46" t="s">
        <v>1773</v>
      </c>
      <c r="I478" s="46" t="s">
        <v>1845</v>
      </c>
      <c r="J478" s="46" t="s">
        <v>170</v>
      </c>
      <c r="K478" s="41" t="s">
        <v>184</v>
      </c>
      <c r="L478" s="41" t="s">
        <v>372</v>
      </c>
      <c r="M478" s="41" t="s">
        <v>372</v>
      </c>
      <c r="N478" s="41" t="s">
        <v>187</v>
      </c>
      <c r="O478" s="135">
        <v>48</v>
      </c>
      <c r="P478" s="135">
        <v>48</v>
      </c>
      <c r="Q478" s="34">
        <v>0</v>
      </c>
      <c r="R478" s="34">
        <v>0</v>
      </c>
      <c r="S478" s="34">
        <v>0</v>
      </c>
      <c r="T478" s="139" t="s">
        <v>1846</v>
      </c>
      <c r="U478" s="34" t="s">
        <v>1847</v>
      </c>
      <c r="V478" s="34">
        <v>1</v>
      </c>
      <c r="W478" s="41">
        <v>214</v>
      </c>
      <c r="X478" s="41">
        <v>815</v>
      </c>
      <c r="Y478" s="41">
        <v>135</v>
      </c>
      <c r="Z478" s="39">
        <v>0.97</v>
      </c>
      <c r="AA478" s="50" t="s">
        <v>50</v>
      </c>
      <c r="AB478" s="46" t="s">
        <v>1848</v>
      </c>
    </row>
    <row r="479" customHeight="1" spans="1:28">
      <c r="A479" s="56">
        <v>26</v>
      </c>
      <c r="B479" s="34" t="s">
        <v>37</v>
      </c>
      <c r="C479" s="56" t="s">
        <v>38</v>
      </c>
      <c r="D479" s="34" t="s">
        <v>1849</v>
      </c>
      <c r="E479" s="41" t="s">
        <v>40</v>
      </c>
      <c r="F479" s="38" t="s">
        <v>41</v>
      </c>
      <c r="G479" s="41" t="s">
        <v>42</v>
      </c>
      <c r="H479" s="46" t="s">
        <v>1773</v>
      </c>
      <c r="I479" s="46" t="s">
        <v>1848</v>
      </c>
      <c r="J479" s="46" t="s">
        <v>170</v>
      </c>
      <c r="K479" s="35" t="s">
        <v>45</v>
      </c>
      <c r="L479" s="35" t="s">
        <v>46</v>
      </c>
      <c r="M479" s="41" t="s">
        <v>256</v>
      </c>
      <c r="N479" s="35" t="s">
        <v>45</v>
      </c>
      <c r="O479" s="140">
        <v>200</v>
      </c>
      <c r="P479" s="140">
        <v>200</v>
      </c>
      <c r="Q479" s="56">
        <v>0</v>
      </c>
      <c r="R479" s="56">
        <v>0</v>
      </c>
      <c r="S479" s="56">
        <v>0</v>
      </c>
      <c r="T479" s="34" t="s">
        <v>1850</v>
      </c>
      <c r="U479" s="34" t="s">
        <v>1851</v>
      </c>
      <c r="V479" s="41">
        <v>1</v>
      </c>
      <c r="W479" s="41">
        <v>214</v>
      </c>
      <c r="X479" s="41">
        <v>815</v>
      </c>
      <c r="Y479" s="41">
        <v>135</v>
      </c>
      <c r="Z479" s="39">
        <v>0.97</v>
      </c>
      <c r="AA479" s="41" t="s">
        <v>136</v>
      </c>
      <c r="AB479" s="46" t="s">
        <v>1848</v>
      </c>
    </row>
    <row r="480" customHeight="1" spans="1:28">
      <c r="A480" s="56">
        <v>27</v>
      </c>
      <c r="B480" s="34" t="s">
        <v>37</v>
      </c>
      <c r="C480" s="56" t="s">
        <v>38</v>
      </c>
      <c r="D480" s="46" t="s">
        <v>1852</v>
      </c>
      <c r="E480" s="46" t="s">
        <v>40</v>
      </c>
      <c r="F480" s="38" t="s">
        <v>41</v>
      </c>
      <c r="G480" s="46" t="s">
        <v>42</v>
      </c>
      <c r="H480" s="46" t="s">
        <v>1773</v>
      </c>
      <c r="I480" s="46" t="s">
        <v>1848</v>
      </c>
      <c r="J480" s="46" t="s">
        <v>170</v>
      </c>
      <c r="K480" s="35" t="s">
        <v>45</v>
      </c>
      <c r="L480" s="35" t="s">
        <v>46</v>
      </c>
      <c r="M480" s="41" t="s">
        <v>198</v>
      </c>
      <c r="N480" s="35" t="s">
        <v>45</v>
      </c>
      <c r="O480" s="135">
        <v>4.375</v>
      </c>
      <c r="P480" s="135">
        <v>4.375</v>
      </c>
      <c r="Q480" s="56">
        <v>0</v>
      </c>
      <c r="R480" s="56">
        <v>0</v>
      </c>
      <c r="S480" s="56">
        <v>0</v>
      </c>
      <c r="T480" s="34" t="s">
        <v>1853</v>
      </c>
      <c r="U480" s="34" t="s">
        <v>1854</v>
      </c>
      <c r="V480" s="46">
        <v>1</v>
      </c>
      <c r="W480" s="46">
        <v>72</v>
      </c>
      <c r="X480" s="46">
        <v>261</v>
      </c>
      <c r="Y480" s="46">
        <v>48</v>
      </c>
      <c r="Z480" s="39">
        <v>0.97</v>
      </c>
      <c r="AA480" s="41" t="s">
        <v>50</v>
      </c>
      <c r="AB480" s="46" t="s">
        <v>1848</v>
      </c>
    </row>
    <row r="481" customHeight="1" spans="1:28">
      <c r="A481" s="56">
        <v>28</v>
      </c>
      <c r="B481" s="34" t="s">
        <v>37</v>
      </c>
      <c r="C481" s="56" t="s">
        <v>38</v>
      </c>
      <c r="D481" s="34" t="s">
        <v>1855</v>
      </c>
      <c r="E481" s="41" t="s">
        <v>40</v>
      </c>
      <c r="F481" s="38" t="s">
        <v>41</v>
      </c>
      <c r="G481" s="41" t="s">
        <v>42</v>
      </c>
      <c r="H481" s="46" t="s">
        <v>1773</v>
      </c>
      <c r="I481" s="46" t="s">
        <v>1848</v>
      </c>
      <c r="J481" s="46" t="s">
        <v>170</v>
      </c>
      <c r="K481" s="35" t="s">
        <v>45</v>
      </c>
      <c r="L481" s="35" t="s">
        <v>46</v>
      </c>
      <c r="M481" s="41" t="s">
        <v>198</v>
      </c>
      <c r="N481" s="35" t="s">
        <v>45</v>
      </c>
      <c r="O481" s="140">
        <v>60</v>
      </c>
      <c r="P481" s="140">
        <v>60</v>
      </c>
      <c r="Q481" s="56">
        <v>0</v>
      </c>
      <c r="R481" s="56">
        <v>0</v>
      </c>
      <c r="S481" s="56">
        <v>0</v>
      </c>
      <c r="T481" s="34" t="s">
        <v>1856</v>
      </c>
      <c r="U481" s="34" t="s">
        <v>1857</v>
      </c>
      <c r="V481" s="73">
        <v>1</v>
      </c>
      <c r="W481" s="41">
        <v>214</v>
      </c>
      <c r="X481" s="41">
        <v>815</v>
      </c>
      <c r="Y481" s="41">
        <v>135</v>
      </c>
      <c r="Z481" s="39">
        <v>0.97</v>
      </c>
      <c r="AA481" s="34" t="s">
        <v>201</v>
      </c>
      <c r="AB481" s="46" t="s">
        <v>1848</v>
      </c>
    </row>
    <row r="482" customHeight="1" spans="1:28">
      <c r="A482" s="56">
        <v>29</v>
      </c>
      <c r="B482" s="34" t="s">
        <v>37</v>
      </c>
      <c r="C482" s="56" t="s">
        <v>38</v>
      </c>
      <c r="D482" s="34" t="s">
        <v>1858</v>
      </c>
      <c r="E482" s="41" t="s">
        <v>40</v>
      </c>
      <c r="F482" s="38" t="s">
        <v>41</v>
      </c>
      <c r="G482" s="41" t="s">
        <v>42</v>
      </c>
      <c r="H482" s="46" t="s">
        <v>1773</v>
      </c>
      <c r="I482" s="46" t="s">
        <v>1848</v>
      </c>
      <c r="J482" s="46" t="s">
        <v>170</v>
      </c>
      <c r="K482" s="35" t="s">
        <v>45</v>
      </c>
      <c r="L482" s="35" t="s">
        <v>46</v>
      </c>
      <c r="M482" s="41" t="s">
        <v>114</v>
      </c>
      <c r="N482" s="35" t="s">
        <v>45</v>
      </c>
      <c r="O482" s="140">
        <v>36</v>
      </c>
      <c r="P482" s="140">
        <v>36</v>
      </c>
      <c r="Q482" s="56">
        <v>0</v>
      </c>
      <c r="R482" s="56">
        <v>0</v>
      </c>
      <c r="S482" s="56">
        <v>0</v>
      </c>
      <c r="T482" s="34" t="s">
        <v>1859</v>
      </c>
      <c r="U482" s="34" t="s">
        <v>1860</v>
      </c>
      <c r="V482" s="73">
        <v>1</v>
      </c>
      <c r="W482" s="73">
        <v>72</v>
      </c>
      <c r="X482" s="73">
        <v>261</v>
      </c>
      <c r="Y482" s="73">
        <v>55</v>
      </c>
      <c r="Z482" s="39">
        <v>0.97</v>
      </c>
      <c r="AA482" s="41" t="s">
        <v>50</v>
      </c>
      <c r="AB482" s="46" t="s">
        <v>1848</v>
      </c>
    </row>
    <row r="483" customHeight="1" spans="1:28">
      <c r="A483" s="56">
        <v>30</v>
      </c>
      <c r="B483" s="34" t="s">
        <v>37</v>
      </c>
      <c r="C483" s="56" t="s">
        <v>38</v>
      </c>
      <c r="D483" s="41" t="s">
        <v>1861</v>
      </c>
      <c r="E483" s="41" t="s">
        <v>40</v>
      </c>
      <c r="F483" s="38" t="s">
        <v>41</v>
      </c>
      <c r="G483" s="41" t="s">
        <v>42</v>
      </c>
      <c r="H483" s="41" t="s">
        <v>1773</v>
      </c>
      <c r="I483" s="41" t="s">
        <v>1862</v>
      </c>
      <c r="J483" s="41" t="s">
        <v>44</v>
      </c>
      <c r="K483" s="35" t="s">
        <v>45</v>
      </c>
      <c r="L483" s="35" t="s">
        <v>46</v>
      </c>
      <c r="M483" s="41" t="s">
        <v>256</v>
      </c>
      <c r="N483" s="35" t="s">
        <v>45</v>
      </c>
      <c r="O483" s="135">
        <v>49</v>
      </c>
      <c r="P483" s="135">
        <v>49</v>
      </c>
      <c r="Q483" s="56">
        <v>0</v>
      </c>
      <c r="R483" s="56">
        <v>0</v>
      </c>
      <c r="S483" s="56">
        <v>0</v>
      </c>
      <c r="T483" s="41" t="s">
        <v>1863</v>
      </c>
      <c r="U483" s="41" t="s">
        <v>1864</v>
      </c>
      <c r="V483" s="41">
        <v>1</v>
      </c>
      <c r="W483" s="41">
        <v>643</v>
      </c>
      <c r="X483" s="41">
        <v>2488</v>
      </c>
      <c r="Y483" s="41">
        <v>327</v>
      </c>
      <c r="Z483" s="39">
        <v>0.98</v>
      </c>
      <c r="AA483" s="41" t="s">
        <v>50</v>
      </c>
      <c r="AB483" s="41" t="s">
        <v>1862</v>
      </c>
    </row>
    <row r="484" customHeight="1" spans="1:28">
      <c r="A484" s="56">
        <v>31</v>
      </c>
      <c r="B484" s="34" t="s">
        <v>182</v>
      </c>
      <c r="C484" s="34" t="s">
        <v>38</v>
      </c>
      <c r="D484" s="56" t="s">
        <v>1865</v>
      </c>
      <c r="E484" s="41" t="s">
        <v>40</v>
      </c>
      <c r="F484" s="56" t="s">
        <v>41</v>
      </c>
      <c r="G484" s="46" t="s">
        <v>42</v>
      </c>
      <c r="H484" s="46" t="s">
        <v>1773</v>
      </c>
      <c r="I484" s="41" t="s">
        <v>1862</v>
      </c>
      <c r="J484" s="46" t="s">
        <v>170</v>
      </c>
      <c r="K484" s="41" t="s">
        <v>184</v>
      </c>
      <c r="L484" s="41" t="s">
        <v>372</v>
      </c>
      <c r="M484" s="41" t="s">
        <v>372</v>
      </c>
      <c r="N484" s="41" t="s">
        <v>187</v>
      </c>
      <c r="O484" s="135">
        <v>49</v>
      </c>
      <c r="P484" s="135">
        <v>49</v>
      </c>
      <c r="Q484" s="34">
        <v>0</v>
      </c>
      <c r="R484" s="34">
        <v>0</v>
      </c>
      <c r="S484" s="34">
        <v>0</v>
      </c>
      <c r="T484" s="136" t="s">
        <v>1792</v>
      </c>
      <c r="U484" s="41" t="s">
        <v>1793</v>
      </c>
      <c r="V484" s="41">
        <v>1</v>
      </c>
      <c r="W484" s="41">
        <v>643</v>
      </c>
      <c r="X484" s="41">
        <v>2488</v>
      </c>
      <c r="Y484" s="41">
        <v>327</v>
      </c>
      <c r="Z484" s="66">
        <v>0.98</v>
      </c>
      <c r="AA484" s="50" t="s">
        <v>50</v>
      </c>
      <c r="AB484" s="41" t="s">
        <v>1862</v>
      </c>
    </row>
    <row r="485" customHeight="1" spans="1:28">
      <c r="A485" s="56">
        <v>32</v>
      </c>
      <c r="B485" s="34" t="s">
        <v>37</v>
      </c>
      <c r="C485" s="56" t="s">
        <v>38</v>
      </c>
      <c r="D485" s="41" t="s">
        <v>1866</v>
      </c>
      <c r="E485" s="41" t="s">
        <v>40</v>
      </c>
      <c r="F485" s="38" t="s">
        <v>41</v>
      </c>
      <c r="G485" s="41" t="s">
        <v>42</v>
      </c>
      <c r="H485" s="41" t="s">
        <v>1773</v>
      </c>
      <c r="I485" s="41" t="s">
        <v>1862</v>
      </c>
      <c r="J485" s="41" t="s">
        <v>44</v>
      </c>
      <c r="K485" s="35" t="s">
        <v>45</v>
      </c>
      <c r="L485" s="35" t="s">
        <v>46</v>
      </c>
      <c r="M485" s="41" t="s">
        <v>114</v>
      </c>
      <c r="N485" s="35" t="s">
        <v>45</v>
      </c>
      <c r="O485" s="135">
        <v>6</v>
      </c>
      <c r="P485" s="135">
        <v>6</v>
      </c>
      <c r="Q485" s="56">
        <v>0</v>
      </c>
      <c r="R485" s="56">
        <v>0</v>
      </c>
      <c r="S485" s="56">
        <v>0</v>
      </c>
      <c r="T485" s="41" t="s">
        <v>1867</v>
      </c>
      <c r="U485" s="41" t="s">
        <v>1868</v>
      </c>
      <c r="V485" s="41">
        <v>1</v>
      </c>
      <c r="W485" s="41">
        <v>32</v>
      </c>
      <c r="X485" s="41">
        <v>135</v>
      </c>
      <c r="Y485" s="41">
        <v>26</v>
      </c>
      <c r="Z485" s="39">
        <v>0.97</v>
      </c>
      <c r="AA485" s="41" t="s">
        <v>50</v>
      </c>
      <c r="AB485" s="41" t="s">
        <v>1862</v>
      </c>
    </row>
    <row r="486" customHeight="1" spans="1:28">
      <c r="A486" s="56">
        <v>33</v>
      </c>
      <c r="B486" s="34" t="s">
        <v>37</v>
      </c>
      <c r="C486" s="56" t="s">
        <v>38</v>
      </c>
      <c r="D486" s="41" t="s">
        <v>1869</v>
      </c>
      <c r="E486" s="41" t="s">
        <v>40</v>
      </c>
      <c r="F486" s="38" t="s">
        <v>41</v>
      </c>
      <c r="G486" s="41" t="s">
        <v>42</v>
      </c>
      <c r="H486" s="41" t="s">
        <v>1773</v>
      </c>
      <c r="I486" s="41" t="s">
        <v>1862</v>
      </c>
      <c r="J486" s="41" t="s">
        <v>44</v>
      </c>
      <c r="K486" s="35" t="s">
        <v>45</v>
      </c>
      <c r="L486" s="35" t="s">
        <v>46</v>
      </c>
      <c r="M486" s="41" t="s">
        <v>114</v>
      </c>
      <c r="N486" s="35" t="s">
        <v>45</v>
      </c>
      <c r="O486" s="135">
        <v>5.38</v>
      </c>
      <c r="P486" s="135">
        <v>5.38</v>
      </c>
      <c r="Q486" s="56">
        <v>0</v>
      </c>
      <c r="R486" s="56">
        <v>0</v>
      </c>
      <c r="S486" s="56">
        <v>0</v>
      </c>
      <c r="T486" s="41" t="s">
        <v>1870</v>
      </c>
      <c r="U486" s="41" t="s">
        <v>1871</v>
      </c>
      <c r="V486" s="41">
        <v>1</v>
      </c>
      <c r="W486" s="41">
        <v>68</v>
      </c>
      <c r="X486" s="41">
        <v>246</v>
      </c>
      <c r="Y486" s="41">
        <v>32</v>
      </c>
      <c r="Z486" s="39">
        <v>0.97</v>
      </c>
      <c r="AA486" s="41" t="s">
        <v>50</v>
      </c>
      <c r="AB486" s="41" t="s">
        <v>1862</v>
      </c>
    </row>
    <row r="487" customHeight="1" spans="1:28">
      <c r="A487" s="56">
        <v>34</v>
      </c>
      <c r="B487" s="34" t="s">
        <v>37</v>
      </c>
      <c r="C487" s="56" t="s">
        <v>38</v>
      </c>
      <c r="D487" s="41" t="s">
        <v>1872</v>
      </c>
      <c r="E487" s="41" t="s">
        <v>40</v>
      </c>
      <c r="F487" s="38" t="s">
        <v>41</v>
      </c>
      <c r="G487" s="41" t="s">
        <v>42</v>
      </c>
      <c r="H487" s="41" t="s">
        <v>1773</v>
      </c>
      <c r="I487" s="41" t="s">
        <v>1862</v>
      </c>
      <c r="J487" s="41" t="s">
        <v>44</v>
      </c>
      <c r="K487" s="35" t="s">
        <v>45</v>
      </c>
      <c r="L487" s="35" t="s">
        <v>46</v>
      </c>
      <c r="M487" s="41" t="s">
        <v>114</v>
      </c>
      <c r="N487" s="35" t="s">
        <v>45</v>
      </c>
      <c r="O487" s="135">
        <v>14</v>
      </c>
      <c r="P487" s="135">
        <v>14</v>
      </c>
      <c r="Q487" s="56">
        <v>0</v>
      </c>
      <c r="R487" s="56">
        <v>0</v>
      </c>
      <c r="S487" s="56">
        <v>0</v>
      </c>
      <c r="T487" s="41" t="s">
        <v>1873</v>
      </c>
      <c r="U487" s="41" t="s">
        <v>1874</v>
      </c>
      <c r="V487" s="41">
        <v>1</v>
      </c>
      <c r="W487" s="41">
        <v>190</v>
      </c>
      <c r="X487" s="41">
        <v>730</v>
      </c>
      <c r="Y487" s="41">
        <v>61</v>
      </c>
      <c r="Z487" s="39">
        <v>0.97</v>
      </c>
      <c r="AA487" s="41" t="s">
        <v>50</v>
      </c>
      <c r="AB487" s="41" t="s">
        <v>1862</v>
      </c>
    </row>
    <row r="488" customHeight="1" spans="1:28">
      <c r="A488" s="56">
        <v>35</v>
      </c>
      <c r="B488" s="34" t="s">
        <v>37</v>
      </c>
      <c r="C488" s="56" t="s">
        <v>38</v>
      </c>
      <c r="D488" s="41" t="s">
        <v>1875</v>
      </c>
      <c r="E488" s="41" t="s">
        <v>40</v>
      </c>
      <c r="F488" s="38" t="s">
        <v>41</v>
      </c>
      <c r="G488" s="41" t="s">
        <v>42</v>
      </c>
      <c r="H488" s="41" t="s">
        <v>1773</v>
      </c>
      <c r="I488" s="41" t="s">
        <v>1862</v>
      </c>
      <c r="J488" s="41" t="s">
        <v>44</v>
      </c>
      <c r="K488" s="35" t="s">
        <v>45</v>
      </c>
      <c r="L488" s="35" t="s">
        <v>46</v>
      </c>
      <c r="M488" s="41" t="s">
        <v>114</v>
      </c>
      <c r="N488" s="35" t="s">
        <v>45</v>
      </c>
      <c r="O488" s="135">
        <v>16</v>
      </c>
      <c r="P488" s="135">
        <v>16</v>
      </c>
      <c r="Q488" s="56">
        <v>0</v>
      </c>
      <c r="R488" s="56">
        <v>0</v>
      </c>
      <c r="S488" s="56">
        <v>0</v>
      </c>
      <c r="T488" s="41" t="s">
        <v>1876</v>
      </c>
      <c r="U488" s="41" t="s">
        <v>1877</v>
      </c>
      <c r="V488" s="41">
        <v>1</v>
      </c>
      <c r="W488" s="41">
        <v>31</v>
      </c>
      <c r="X488" s="41">
        <v>114</v>
      </c>
      <c r="Y488" s="41">
        <v>26</v>
      </c>
      <c r="Z488" s="39">
        <v>0.97</v>
      </c>
      <c r="AA488" s="41" t="s">
        <v>50</v>
      </c>
      <c r="AB488" s="41" t="s">
        <v>1862</v>
      </c>
    </row>
    <row r="489" customHeight="1" spans="1:28">
      <c r="A489" s="56">
        <v>36</v>
      </c>
      <c r="B489" s="34" t="s">
        <v>37</v>
      </c>
      <c r="C489" s="56" t="s">
        <v>38</v>
      </c>
      <c r="D489" s="41" t="s">
        <v>1878</v>
      </c>
      <c r="E489" s="41" t="s">
        <v>40</v>
      </c>
      <c r="F489" s="38" t="s">
        <v>41</v>
      </c>
      <c r="G489" s="41" t="s">
        <v>42</v>
      </c>
      <c r="H489" s="41" t="s">
        <v>1773</v>
      </c>
      <c r="I489" s="41" t="s">
        <v>1862</v>
      </c>
      <c r="J489" s="41" t="s">
        <v>44</v>
      </c>
      <c r="K489" s="35" t="s">
        <v>45</v>
      </c>
      <c r="L489" s="35" t="s">
        <v>46</v>
      </c>
      <c r="M489" s="41" t="s">
        <v>114</v>
      </c>
      <c r="N489" s="35" t="s">
        <v>45</v>
      </c>
      <c r="O489" s="135">
        <v>13.9</v>
      </c>
      <c r="P489" s="135">
        <v>13.9</v>
      </c>
      <c r="Q489" s="56">
        <v>0</v>
      </c>
      <c r="R489" s="56">
        <v>0</v>
      </c>
      <c r="S489" s="56">
        <v>0</v>
      </c>
      <c r="T489" s="41" t="s">
        <v>1879</v>
      </c>
      <c r="U489" s="41" t="s">
        <v>1880</v>
      </c>
      <c r="V489" s="41">
        <v>1</v>
      </c>
      <c r="W489" s="41">
        <v>179</v>
      </c>
      <c r="X489" s="41">
        <v>689</v>
      </c>
      <c r="Y489" s="41">
        <v>83</v>
      </c>
      <c r="Z489" s="39">
        <v>0.98</v>
      </c>
      <c r="AA489" s="41" t="s">
        <v>50</v>
      </c>
      <c r="AB489" s="41" t="s">
        <v>1862</v>
      </c>
    </row>
    <row r="490" customHeight="1" spans="1:28">
      <c r="A490" s="56">
        <v>37</v>
      </c>
      <c r="B490" s="34" t="s">
        <v>37</v>
      </c>
      <c r="C490" s="56" t="s">
        <v>38</v>
      </c>
      <c r="D490" s="50" t="s">
        <v>1881</v>
      </c>
      <c r="E490" s="40" t="s">
        <v>40</v>
      </c>
      <c r="F490" s="38" t="s">
        <v>41</v>
      </c>
      <c r="G490" s="41" t="s">
        <v>42</v>
      </c>
      <c r="H490" s="41" t="s">
        <v>1773</v>
      </c>
      <c r="I490" s="41" t="s">
        <v>1882</v>
      </c>
      <c r="J490" s="40" t="s">
        <v>170</v>
      </c>
      <c r="K490" s="35" t="s">
        <v>45</v>
      </c>
      <c r="L490" s="35" t="s">
        <v>46</v>
      </c>
      <c r="M490" s="41" t="s">
        <v>282</v>
      </c>
      <c r="N490" s="35" t="s">
        <v>45</v>
      </c>
      <c r="O490" s="141">
        <v>19</v>
      </c>
      <c r="P490" s="141">
        <v>19</v>
      </c>
      <c r="Q490" s="56">
        <v>0</v>
      </c>
      <c r="R490" s="56">
        <v>0</v>
      </c>
      <c r="S490" s="56">
        <v>0</v>
      </c>
      <c r="T490" s="83" t="s">
        <v>1883</v>
      </c>
      <c r="U490" s="83" t="s">
        <v>1884</v>
      </c>
      <c r="V490" s="45">
        <v>1</v>
      </c>
      <c r="W490" s="91">
        <v>83</v>
      </c>
      <c r="X490" s="91">
        <v>343</v>
      </c>
      <c r="Y490" s="91">
        <v>59</v>
      </c>
      <c r="Z490" s="39">
        <v>0.97</v>
      </c>
      <c r="AA490" s="41" t="s">
        <v>50</v>
      </c>
      <c r="AB490" s="41" t="s">
        <v>1882</v>
      </c>
    </row>
    <row r="491" customHeight="1" spans="1:28">
      <c r="A491" s="56">
        <v>38</v>
      </c>
      <c r="B491" s="34" t="s">
        <v>37</v>
      </c>
      <c r="C491" s="56" t="s">
        <v>38</v>
      </c>
      <c r="D491" s="41" t="s">
        <v>1885</v>
      </c>
      <c r="E491" s="41" t="s">
        <v>209</v>
      </c>
      <c r="F491" s="38" t="s">
        <v>41</v>
      </c>
      <c r="G491" s="41" t="s">
        <v>42</v>
      </c>
      <c r="H491" s="41" t="s">
        <v>1773</v>
      </c>
      <c r="I491" s="41" t="s">
        <v>1886</v>
      </c>
      <c r="J491" s="41" t="s">
        <v>44</v>
      </c>
      <c r="K491" s="35" t="s">
        <v>45</v>
      </c>
      <c r="L491" s="35" t="s">
        <v>46</v>
      </c>
      <c r="M491" s="41" t="s">
        <v>256</v>
      </c>
      <c r="N491" s="35" t="s">
        <v>45</v>
      </c>
      <c r="O491" s="135">
        <v>13.8</v>
      </c>
      <c r="P491" s="135">
        <v>13.8</v>
      </c>
      <c r="Q491" s="56">
        <v>0</v>
      </c>
      <c r="R491" s="56">
        <v>0</v>
      </c>
      <c r="S491" s="56">
        <v>0</v>
      </c>
      <c r="T491" s="41" t="s">
        <v>1887</v>
      </c>
      <c r="U491" s="41" t="s">
        <v>1888</v>
      </c>
      <c r="V491" s="41">
        <v>1</v>
      </c>
      <c r="W491" s="41">
        <v>65</v>
      </c>
      <c r="X491" s="41">
        <v>200</v>
      </c>
      <c r="Y491" s="41">
        <v>3</v>
      </c>
      <c r="Z491" s="39">
        <v>0.97</v>
      </c>
      <c r="AA491" s="41" t="s">
        <v>50</v>
      </c>
      <c r="AB491" s="41" t="s">
        <v>1886</v>
      </c>
    </row>
    <row r="492" customHeight="1" spans="1:28">
      <c r="A492" s="56">
        <v>39</v>
      </c>
      <c r="B492" s="34" t="s">
        <v>37</v>
      </c>
      <c r="C492" s="56" t="s">
        <v>38</v>
      </c>
      <c r="D492" s="41" t="s">
        <v>1889</v>
      </c>
      <c r="E492" s="45" t="s">
        <v>40</v>
      </c>
      <c r="F492" s="38" t="s">
        <v>41</v>
      </c>
      <c r="G492" s="41" t="s">
        <v>42</v>
      </c>
      <c r="H492" s="41" t="s">
        <v>1773</v>
      </c>
      <c r="I492" s="41" t="s">
        <v>1886</v>
      </c>
      <c r="J492" s="41" t="s">
        <v>44</v>
      </c>
      <c r="K492" s="35" t="s">
        <v>45</v>
      </c>
      <c r="L492" s="35" t="s">
        <v>46</v>
      </c>
      <c r="M492" s="41" t="s">
        <v>114</v>
      </c>
      <c r="N492" s="35" t="s">
        <v>45</v>
      </c>
      <c r="O492" s="142">
        <v>16.5</v>
      </c>
      <c r="P492" s="142">
        <v>16.5</v>
      </c>
      <c r="Q492" s="56">
        <v>0</v>
      </c>
      <c r="R492" s="56">
        <v>0</v>
      </c>
      <c r="S492" s="56">
        <v>0</v>
      </c>
      <c r="T492" s="41" t="s">
        <v>1890</v>
      </c>
      <c r="U492" s="41" t="s">
        <v>1891</v>
      </c>
      <c r="V492" s="45">
        <v>1</v>
      </c>
      <c r="W492" s="45">
        <v>36</v>
      </c>
      <c r="X492" s="45">
        <v>138</v>
      </c>
      <c r="Y492" s="45">
        <v>12</v>
      </c>
      <c r="Z492" s="39">
        <v>0.98</v>
      </c>
      <c r="AA492" s="41" t="s">
        <v>50</v>
      </c>
      <c r="AB492" s="41" t="s">
        <v>1886</v>
      </c>
    </row>
    <row r="493" customHeight="1" spans="1:28">
      <c r="A493" s="56">
        <v>40</v>
      </c>
      <c r="B493" s="34" t="s">
        <v>37</v>
      </c>
      <c r="C493" s="56" t="s">
        <v>38</v>
      </c>
      <c r="D493" s="41" t="s">
        <v>1892</v>
      </c>
      <c r="E493" s="41" t="s">
        <v>40</v>
      </c>
      <c r="F493" s="38" t="s">
        <v>41</v>
      </c>
      <c r="G493" s="41" t="s">
        <v>42</v>
      </c>
      <c r="H493" s="41" t="s">
        <v>1773</v>
      </c>
      <c r="I493" s="41" t="s">
        <v>1886</v>
      </c>
      <c r="J493" s="34" t="s">
        <v>44</v>
      </c>
      <c r="K493" s="35" t="s">
        <v>45</v>
      </c>
      <c r="L493" s="35" t="s">
        <v>46</v>
      </c>
      <c r="M493" s="41" t="s">
        <v>256</v>
      </c>
      <c r="N493" s="35" t="s">
        <v>45</v>
      </c>
      <c r="O493" s="135">
        <v>12</v>
      </c>
      <c r="P493" s="135">
        <v>12</v>
      </c>
      <c r="Q493" s="56">
        <v>0</v>
      </c>
      <c r="R493" s="56">
        <v>0</v>
      </c>
      <c r="S493" s="56">
        <v>0</v>
      </c>
      <c r="T493" s="34" t="s">
        <v>1893</v>
      </c>
      <c r="U493" s="34" t="s">
        <v>1894</v>
      </c>
      <c r="V493" s="45">
        <v>1</v>
      </c>
      <c r="W493" s="41">
        <v>198</v>
      </c>
      <c r="X493" s="41">
        <v>597</v>
      </c>
      <c r="Y493" s="41">
        <v>41</v>
      </c>
      <c r="Z493" s="39">
        <v>0.97</v>
      </c>
      <c r="AA493" s="41" t="s">
        <v>50</v>
      </c>
      <c r="AB493" s="41" t="s">
        <v>1886</v>
      </c>
    </row>
    <row r="494" customHeight="1" spans="1:28">
      <c r="A494" s="56">
        <v>41</v>
      </c>
      <c r="B494" s="34" t="s">
        <v>37</v>
      </c>
      <c r="C494" s="56" t="s">
        <v>38</v>
      </c>
      <c r="D494" s="41" t="s">
        <v>1895</v>
      </c>
      <c r="E494" s="41" t="s">
        <v>40</v>
      </c>
      <c r="F494" s="38" t="s">
        <v>41</v>
      </c>
      <c r="G494" s="41" t="s">
        <v>42</v>
      </c>
      <c r="H494" s="41" t="s">
        <v>1773</v>
      </c>
      <c r="I494" s="41" t="s">
        <v>1886</v>
      </c>
      <c r="J494" s="34" t="s">
        <v>44</v>
      </c>
      <c r="K494" s="35" t="s">
        <v>45</v>
      </c>
      <c r="L494" s="35" t="s">
        <v>46</v>
      </c>
      <c r="M494" s="41" t="s">
        <v>198</v>
      </c>
      <c r="N494" s="35" t="s">
        <v>45</v>
      </c>
      <c r="O494" s="135">
        <v>5</v>
      </c>
      <c r="P494" s="135">
        <v>5</v>
      </c>
      <c r="Q494" s="56">
        <v>0</v>
      </c>
      <c r="R494" s="56">
        <v>0</v>
      </c>
      <c r="S494" s="56">
        <v>0</v>
      </c>
      <c r="T494" s="34" t="s">
        <v>1896</v>
      </c>
      <c r="U494" s="34" t="s">
        <v>1897</v>
      </c>
      <c r="V494" s="91">
        <v>1</v>
      </c>
      <c r="W494" s="41">
        <v>198</v>
      </c>
      <c r="X494" s="41">
        <v>597</v>
      </c>
      <c r="Y494" s="41">
        <v>41</v>
      </c>
      <c r="Z494" s="39">
        <v>0.97</v>
      </c>
      <c r="AA494" s="41" t="s">
        <v>50</v>
      </c>
      <c r="AB494" s="41" t="s">
        <v>1886</v>
      </c>
    </row>
    <row r="495" customHeight="1" spans="1:28">
      <c r="A495" s="56">
        <v>42</v>
      </c>
      <c r="B495" s="127" t="s">
        <v>37</v>
      </c>
      <c r="C495" s="56" t="s">
        <v>38</v>
      </c>
      <c r="D495" s="56" t="s">
        <v>1898</v>
      </c>
      <c r="E495" s="56" t="s">
        <v>40</v>
      </c>
      <c r="F495" s="38" t="s">
        <v>41</v>
      </c>
      <c r="G495" s="56" t="s">
        <v>42</v>
      </c>
      <c r="H495" s="56" t="s">
        <v>1773</v>
      </c>
      <c r="I495" s="56" t="s">
        <v>1886</v>
      </c>
      <c r="J495" s="56" t="s">
        <v>44</v>
      </c>
      <c r="K495" s="35" t="s">
        <v>45</v>
      </c>
      <c r="L495" s="35" t="s">
        <v>46</v>
      </c>
      <c r="M495" s="85" t="s">
        <v>198</v>
      </c>
      <c r="N495" s="35" t="s">
        <v>45</v>
      </c>
      <c r="O495" s="134">
        <v>4</v>
      </c>
      <c r="P495" s="134">
        <v>4</v>
      </c>
      <c r="Q495" s="56">
        <v>0</v>
      </c>
      <c r="R495" s="56">
        <v>0</v>
      </c>
      <c r="S495" s="56">
        <v>0</v>
      </c>
      <c r="T495" s="56" t="s">
        <v>1899</v>
      </c>
      <c r="U495" s="56" t="s">
        <v>1900</v>
      </c>
      <c r="V495" s="56">
        <v>1</v>
      </c>
      <c r="W495" s="56">
        <v>112</v>
      </c>
      <c r="X495" s="56">
        <v>423</v>
      </c>
      <c r="Y495" s="56">
        <v>21</v>
      </c>
      <c r="Z495" s="66">
        <v>0.98</v>
      </c>
      <c r="AA495" s="56" t="s">
        <v>201</v>
      </c>
      <c r="AB495" s="56" t="s">
        <v>1886</v>
      </c>
    </row>
    <row r="496" customHeight="1" spans="1:28">
      <c r="A496" s="56">
        <v>43</v>
      </c>
      <c r="B496" s="127" t="s">
        <v>37</v>
      </c>
      <c r="C496" s="56" t="s">
        <v>38</v>
      </c>
      <c r="D496" s="56" t="s">
        <v>1901</v>
      </c>
      <c r="E496" s="56" t="s">
        <v>40</v>
      </c>
      <c r="F496" s="56" t="s">
        <v>41</v>
      </c>
      <c r="G496" s="56" t="s">
        <v>42</v>
      </c>
      <c r="H496" s="56" t="s">
        <v>1773</v>
      </c>
      <c r="I496" s="56" t="s">
        <v>1886</v>
      </c>
      <c r="J496" s="56" t="s">
        <v>44</v>
      </c>
      <c r="K496" s="35" t="s">
        <v>45</v>
      </c>
      <c r="L496" s="35" t="s">
        <v>46</v>
      </c>
      <c r="M496" s="85" t="s">
        <v>198</v>
      </c>
      <c r="N496" s="35" t="s">
        <v>45</v>
      </c>
      <c r="O496" s="134">
        <v>5.1</v>
      </c>
      <c r="P496" s="134">
        <v>5.1</v>
      </c>
      <c r="Q496" s="56">
        <v>0</v>
      </c>
      <c r="R496" s="56">
        <v>0</v>
      </c>
      <c r="S496" s="56">
        <v>0</v>
      </c>
      <c r="T496" s="56" t="s">
        <v>1902</v>
      </c>
      <c r="U496" s="56" t="s">
        <v>1900</v>
      </c>
      <c r="V496" s="56">
        <v>1</v>
      </c>
      <c r="W496" s="56">
        <v>90</v>
      </c>
      <c r="X496" s="56">
        <v>315</v>
      </c>
      <c r="Y496" s="56">
        <v>51</v>
      </c>
      <c r="Z496" s="66">
        <v>0.98</v>
      </c>
      <c r="AA496" s="56" t="s">
        <v>201</v>
      </c>
      <c r="AB496" s="56" t="s">
        <v>1886</v>
      </c>
    </row>
    <row r="497" customHeight="1" spans="1:28">
      <c r="A497" s="56">
        <v>44</v>
      </c>
      <c r="B497" s="34" t="s">
        <v>182</v>
      </c>
      <c r="C497" s="56" t="s">
        <v>38</v>
      </c>
      <c r="D497" s="56" t="s">
        <v>1903</v>
      </c>
      <c r="E497" s="41" t="s">
        <v>40</v>
      </c>
      <c r="F497" s="38" t="s">
        <v>41</v>
      </c>
      <c r="G497" s="41" t="s">
        <v>42</v>
      </c>
      <c r="H497" s="41" t="s">
        <v>1773</v>
      </c>
      <c r="I497" s="41" t="s">
        <v>1886</v>
      </c>
      <c r="J497" s="41" t="s">
        <v>44</v>
      </c>
      <c r="K497" s="41" t="s">
        <v>184</v>
      </c>
      <c r="L497" s="41" t="s">
        <v>372</v>
      </c>
      <c r="M497" s="41" t="s">
        <v>372</v>
      </c>
      <c r="N497" s="41" t="s">
        <v>187</v>
      </c>
      <c r="O497" s="135">
        <v>49</v>
      </c>
      <c r="P497" s="135">
        <v>49</v>
      </c>
      <c r="Q497" s="56">
        <v>0</v>
      </c>
      <c r="R497" s="56">
        <v>0</v>
      </c>
      <c r="S497" s="56">
        <v>0</v>
      </c>
      <c r="T497" s="136" t="s">
        <v>1792</v>
      </c>
      <c r="U497" s="41" t="s">
        <v>1793</v>
      </c>
      <c r="V497" s="41">
        <v>1</v>
      </c>
      <c r="W497" s="41">
        <v>198</v>
      </c>
      <c r="X497" s="41">
        <v>597</v>
      </c>
      <c r="Y497" s="41">
        <v>41</v>
      </c>
      <c r="Z497" s="39">
        <v>0.98</v>
      </c>
      <c r="AA497" s="41" t="s">
        <v>50</v>
      </c>
      <c r="AB497" s="41" t="s">
        <v>1886</v>
      </c>
    </row>
    <row r="498" customHeight="1" spans="1:28">
      <c r="A498" s="56">
        <v>45</v>
      </c>
      <c r="B498" s="34" t="s">
        <v>37</v>
      </c>
      <c r="C498" s="56" t="s">
        <v>38</v>
      </c>
      <c r="D498" s="56" t="s">
        <v>1904</v>
      </c>
      <c r="E498" s="41" t="s">
        <v>40</v>
      </c>
      <c r="F498" s="38" t="s">
        <v>41</v>
      </c>
      <c r="G498" s="41" t="s">
        <v>42</v>
      </c>
      <c r="H498" s="41" t="s">
        <v>1773</v>
      </c>
      <c r="I498" s="41" t="s">
        <v>1905</v>
      </c>
      <c r="J498" s="56" t="s">
        <v>44</v>
      </c>
      <c r="K498" s="35" t="s">
        <v>45</v>
      </c>
      <c r="L498" s="35" t="s">
        <v>46</v>
      </c>
      <c r="M498" s="50" t="s">
        <v>47</v>
      </c>
      <c r="N498" s="35" t="s">
        <v>45</v>
      </c>
      <c r="O498" s="134">
        <v>6.5</v>
      </c>
      <c r="P498" s="134">
        <v>6.5</v>
      </c>
      <c r="Q498" s="56">
        <v>0</v>
      </c>
      <c r="R498" s="56">
        <v>0</v>
      </c>
      <c r="S498" s="56">
        <v>0</v>
      </c>
      <c r="T498" s="56" t="s">
        <v>1906</v>
      </c>
      <c r="U498" s="46" t="s">
        <v>1907</v>
      </c>
      <c r="V498" s="59">
        <v>1</v>
      </c>
      <c r="W498" s="46">
        <v>96</v>
      </c>
      <c r="X498" s="46">
        <v>286</v>
      </c>
      <c r="Y498" s="46">
        <v>32</v>
      </c>
      <c r="Z498" s="105">
        <v>0.97</v>
      </c>
      <c r="AA498" s="41" t="s">
        <v>50</v>
      </c>
      <c r="AB498" s="41" t="s">
        <v>1905</v>
      </c>
    </row>
    <row r="499" customHeight="1" spans="1:28">
      <c r="A499" s="56">
        <v>46</v>
      </c>
      <c r="B499" s="34" t="s">
        <v>37</v>
      </c>
      <c r="C499" s="56" t="s">
        <v>38</v>
      </c>
      <c r="D499" s="56" t="s">
        <v>1908</v>
      </c>
      <c r="E499" s="41" t="s">
        <v>40</v>
      </c>
      <c r="F499" s="38" t="s">
        <v>41</v>
      </c>
      <c r="G499" s="41" t="s">
        <v>42</v>
      </c>
      <c r="H499" s="41" t="s">
        <v>1773</v>
      </c>
      <c r="I499" s="41" t="s">
        <v>1905</v>
      </c>
      <c r="J499" s="56" t="s">
        <v>44</v>
      </c>
      <c r="K499" s="35" t="s">
        <v>45</v>
      </c>
      <c r="L499" s="35" t="s">
        <v>46</v>
      </c>
      <c r="M499" s="50" t="s">
        <v>47</v>
      </c>
      <c r="N499" s="35" t="s">
        <v>45</v>
      </c>
      <c r="O499" s="134">
        <v>20</v>
      </c>
      <c r="P499" s="134">
        <v>20</v>
      </c>
      <c r="Q499" s="56">
        <v>0</v>
      </c>
      <c r="R499" s="56">
        <v>0</v>
      </c>
      <c r="S499" s="56">
        <v>0</v>
      </c>
      <c r="T499" s="56" t="s">
        <v>1909</v>
      </c>
      <c r="U499" s="46" t="s">
        <v>1910</v>
      </c>
      <c r="V499" s="59">
        <v>1</v>
      </c>
      <c r="W499" s="46">
        <v>73</v>
      </c>
      <c r="X499" s="46">
        <v>210</v>
      </c>
      <c r="Y499" s="46">
        <v>21</v>
      </c>
      <c r="Z499" s="105">
        <v>0.97</v>
      </c>
      <c r="AA499" s="41" t="s">
        <v>50</v>
      </c>
      <c r="AB499" s="41" t="s">
        <v>1905</v>
      </c>
    </row>
    <row r="500" customHeight="1" spans="1:28">
      <c r="A500" s="56">
        <v>47</v>
      </c>
      <c r="B500" s="34" t="s">
        <v>37</v>
      </c>
      <c r="C500" s="56" t="s">
        <v>38</v>
      </c>
      <c r="D500" s="56" t="s">
        <v>1911</v>
      </c>
      <c r="E500" s="41" t="s">
        <v>40</v>
      </c>
      <c r="F500" s="38" t="s">
        <v>41</v>
      </c>
      <c r="G500" s="41" t="s">
        <v>42</v>
      </c>
      <c r="H500" s="41" t="s">
        <v>1773</v>
      </c>
      <c r="I500" s="41" t="s">
        <v>1905</v>
      </c>
      <c r="J500" s="56" t="s">
        <v>44</v>
      </c>
      <c r="K500" s="35" t="s">
        <v>45</v>
      </c>
      <c r="L500" s="35" t="s">
        <v>46</v>
      </c>
      <c r="M500" s="50" t="s">
        <v>47</v>
      </c>
      <c r="N500" s="35" t="s">
        <v>45</v>
      </c>
      <c r="O500" s="134">
        <v>7.3</v>
      </c>
      <c r="P500" s="134">
        <v>7.3</v>
      </c>
      <c r="Q500" s="56">
        <v>0</v>
      </c>
      <c r="R500" s="56">
        <v>0</v>
      </c>
      <c r="S500" s="56">
        <v>0</v>
      </c>
      <c r="T500" s="56" t="s">
        <v>1912</v>
      </c>
      <c r="U500" s="46" t="s">
        <v>1913</v>
      </c>
      <c r="V500" s="59">
        <v>1</v>
      </c>
      <c r="W500" s="50">
        <v>210</v>
      </c>
      <c r="X500" s="50">
        <v>760</v>
      </c>
      <c r="Y500" s="50">
        <v>53</v>
      </c>
      <c r="Z500" s="105">
        <v>0.97</v>
      </c>
      <c r="AA500" s="41" t="s">
        <v>50</v>
      </c>
      <c r="AB500" s="41" t="s">
        <v>1905</v>
      </c>
    </row>
    <row r="501" customHeight="1" spans="1:28">
      <c r="A501" s="56">
        <v>48</v>
      </c>
      <c r="B501" s="34" t="s">
        <v>37</v>
      </c>
      <c r="C501" s="56" t="s">
        <v>38</v>
      </c>
      <c r="D501" s="56" t="s">
        <v>1914</v>
      </c>
      <c r="E501" s="41" t="s">
        <v>40</v>
      </c>
      <c r="F501" s="38" t="s">
        <v>41</v>
      </c>
      <c r="G501" s="41" t="s">
        <v>42</v>
      </c>
      <c r="H501" s="41" t="s">
        <v>1773</v>
      </c>
      <c r="I501" s="41" t="s">
        <v>1905</v>
      </c>
      <c r="J501" s="56" t="s">
        <v>44</v>
      </c>
      <c r="K501" s="35" t="s">
        <v>45</v>
      </c>
      <c r="L501" s="35" t="s">
        <v>46</v>
      </c>
      <c r="M501" s="85" t="s">
        <v>47</v>
      </c>
      <c r="N501" s="35" t="s">
        <v>45</v>
      </c>
      <c r="O501" s="134">
        <v>17</v>
      </c>
      <c r="P501" s="134">
        <v>17</v>
      </c>
      <c r="Q501" s="56">
        <v>0</v>
      </c>
      <c r="R501" s="56">
        <v>0</v>
      </c>
      <c r="S501" s="56">
        <v>0</v>
      </c>
      <c r="T501" s="41" t="s">
        <v>1915</v>
      </c>
      <c r="U501" s="41" t="s">
        <v>1833</v>
      </c>
      <c r="V501" s="59">
        <v>1</v>
      </c>
      <c r="W501" s="59">
        <v>36</v>
      </c>
      <c r="X501" s="59">
        <v>110</v>
      </c>
      <c r="Y501" s="59">
        <v>20</v>
      </c>
      <c r="Z501" s="105">
        <v>0.97</v>
      </c>
      <c r="AA501" s="41" t="s">
        <v>50</v>
      </c>
      <c r="AB501" s="41" t="s">
        <v>1905</v>
      </c>
    </row>
    <row r="502" customHeight="1" spans="1:28">
      <c r="A502" s="56">
        <v>49</v>
      </c>
      <c r="B502" s="127" t="s">
        <v>37</v>
      </c>
      <c r="C502" s="56" t="s">
        <v>38</v>
      </c>
      <c r="D502" s="56" t="s">
        <v>1916</v>
      </c>
      <c r="E502" s="56" t="s">
        <v>40</v>
      </c>
      <c r="F502" s="56" t="s">
        <v>41</v>
      </c>
      <c r="G502" s="56" t="s">
        <v>42</v>
      </c>
      <c r="H502" s="56" t="s">
        <v>1773</v>
      </c>
      <c r="I502" s="56" t="s">
        <v>1905</v>
      </c>
      <c r="J502" s="56" t="s">
        <v>44</v>
      </c>
      <c r="K502" s="35" t="s">
        <v>45</v>
      </c>
      <c r="L502" s="35" t="s">
        <v>46</v>
      </c>
      <c r="M502" s="85" t="s">
        <v>198</v>
      </c>
      <c r="N502" s="35" t="s">
        <v>45</v>
      </c>
      <c r="O502" s="134">
        <v>5</v>
      </c>
      <c r="P502" s="134">
        <v>5</v>
      </c>
      <c r="Q502" s="56">
        <v>0</v>
      </c>
      <c r="R502" s="56">
        <v>0</v>
      </c>
      <c r="S502" s="56">
        <v>0</v>
      </c>
      <c r="T502" s="56" t="s">
        <v>1917</v>
      </c>
      <c r="U502" s="56" t="s">
        <v>1900</v>
      </c>
      <c r="V502" s="56">
        <v>1</v>
      </c>
      <c r="W502" s="56">
        <v>52</v>
      </c>
      <c r="X502" s="56">
        <v>160</v>
      </c>
      <c r="Y502" s="56">
        <v>20</v>
      </c>
      <c r="Z502" s="66">
        <v>0.98</v>
      </c>
      <c r="AA502" s="56" t="s">
        <v>201</v>
      </c>
      <c r="AB502" s="56" t="s">
        <v>1905</v>
      </c>
    </row>
    <row r="503" customHeight="1" spans="1:28">
      <c r="A503" s="56">
        <v>50</v>
      </c>
      <c r="B503" s="34" t="s">
        <v>37</v>
      </c>
      <c r="C503" s="56" t="s">
        <v>38</v>
      </c>
      <c r="D503" s="41" t="s">
        <v>1918</v>
      </c>
      <c r="E503" s="41" t="s">
        <v>40</v>
      </c>
      <c r="F503" s="38" t="s">
        <v>41</v>
      </c>
      <c r="G503" s="41" t="s">
        <v>42</v>
      </c>
      <c r="H503" s="41" t="s">
        <v>1773</v>
      </c>
      <c r="I503" s="41" t="s">
        <v>1905</v>
      </c>
      <c r="J503" s="56" t="s">
        <v>44</v>
      </c>
      <c r="K503" s="35" t="s">
        <v>45</v>
      </c>
      <c r="L503" s="35" t="s">
        <v>46</v>
      </c>
      <c r="M503" s="50" t="s">
        <v>122</v>
      </c>
      <c r="N503" s="35" t="s">
        <v>45</v>
      </c>
      <c r="O503" s="135">
        <v>11.2</v>
      </c>
      <c r="P503" s="135">
        <v>11.2</v>
      </c>
      <c r="Q503" s="56">
        <v>0</v>
      </c>
      <c r="R503" s="56">
        <v>0</v>
      </c>
      <c r="S503" s="56">
        <v>0</v>
      </c>
      <c r="T503" s="41" t="s">
        <v>1919</v>
      </c>
      <c r="U503" s="41" t="s">
        <v>1920</v>
      </c>
      <c r="V503" s="102">
        <v>1</v>
      </c>
      <c r="W503" s="50">
        <v>326</v>
      </c>
      <c r="X503" s="50">
        <v>1196</v>
      </c>
      <c r="Y503" s="50">
        <v>211</v>
      </c>
      <c r="Z503" s="105">
        <v>0.97</v>
      </c>
      <c r="AA503" s="41" t="s">
        <v>50</v>
      </c>
      <c r="AB503" s="41" t="s">
        <v>1905</v>
      </c>
    </row>
    <row r="504" customHeight="1" spans="1:28">
      <c r="A504" s="56">
        <v>51</v>
      </c>
      <c r="B504" s="34" t="s">
        <v>37</v>
      </c>
      <c r="C504" s="56" t="s">
        <v>38</v>
      </c>
      <c r="D504" s="50" t="s">
        <v>1921</v>
      </c>
      <c r="E504" s="50" t="s">
        <v>40</v>
      </c>
      <c r="F504" s="38" t="s">
        <v>41</v>
      </c>
      <c r="G504" s="50" t="s">
        <v>42</v>
      </c>
      <c r="H504" s="50" t="s">
        <v>1773</v>
      </c>
      <c r="I504" s="50" t="s">
        <v>1922</v>
      </c>
      <c r="J504" s="50" t="s">
        <v>170</v>
      </c>
      <c r="K504" s="35" t="s">
        <v>45</v>
      </c>
      <c r="L504" s="35" t="s">
        <v>46</v>
      </c>
      <c r="M504" s="50" t="s">
        <v>114</v>
      </c>
      <c r="N504" s="35" t="s">
        <v>45</v>
      </c>
      <c r="O504" s="135">
        <v>20</v>
      </c>
      <c r="P504" s="135">
        <v>20</v>
      </c>
      <c r="Q504" s="56">
        <v>0</v>
      </c>
      <c r="R504" s="56">
        <v>0</v>
      </c>
      <c r="S504" s="56">
        <v>0</v>
      </c>
      <c r="T504" s="50" t="s">
        <v>1923</v>
      </c>
      <c r="U504" s="102" t="s">
        <v>1924</v>
      </c>
      <c r="V504" s="50">
        <v>1</v>
      </c>
      <c r="W504" s="50">
        <v>214</v>
      </c>
      <c r="X504" s="50">
        <v>863</v>
      </c>
      <c r="Y504" s="50">
        <v>32</v>
      </c>
      <c r="Z504" s="105">
        <v>0.97</v>
      </c>
      <c r="AA504" s="50" t="s">
        <v>50</v>
      </c>
      <c r="AB504" s="50" t="s">
        <v>1922</v>
      </c>
    </row>
    <row r="505" s="8" customFormat="1" customHeight="1" spans="1:28">
      <c r="A505" s="56">
        <v>52</v>
      </c>
      <c r="B505" s="34" t="s">
        <v>37</v>
      </c>
      <c r="C505" s="56" t="s">
        <v>38</v>
      </c>
      <c r="D505" s="50" t="s">
        <v>1925</v>
      </c>
      <c r="E505" s="53" t="s">
        <v>40</v>
      </c>
      <c r="F505" s="38" t="s">
        <v>41</v>
      </c>
      <c r="G505" s="53" t="s">
        <v>42</v>
      </c>
      <c r="H505" s="53" t="s">
        <v>1773</v>
      </c>
      <c r="I505" s="41" t="s">
        <v>1922</v>
      </c>
      <c r="J505" s="41" t="s">
        <v>170</v>
      </c>
      <c r="K505" s="35" t="s">
        <v>45</v>
      </c>
      <c r="L505" s="35" t="s">
        <v>46</v>
      </c>
      <c r="M505" s="50" t="s">
        <v>114</v>
      </c>
      <c r="N505" s="35" t="s">
        <v>45</v>
      </c>
      <c r="O505" s="137">
        <v>30</v>
      </c>
      <c r="P505" s="137">
        <v>30</v>
      </c>
      <c r="Q505" s="56">
        <v>0</v>
      </c>
      <c r="R505" s="56">
        <v>0</v>
      </c>
      <c r="S505" s="56">
        <v>0</v>
      </c>
      <c r="T505" s="102" t="s">
        <v>1926</v>
      </c>
      <c r="U505" s="102" t="s">
        <v>1927</v>
      </c>
      <c r="V505" s="41">
        <v>1</v>
      </c>
      <c r="W505" s="41">
        <v>115</v>
      </c>
      <c r="X505" s="41">
        <v>447</v>
      </c>
      <c r="Y505" s="41">
        <v>70</v>
      </c>
      <c r="Z505" s="39">
        <v>0.97</v>
      </c>
      <c r="AA505" s="41" t="s">
        <v>50</v>
      </c>
      <c r="AB505" s="41" t="s">
        <v>1922</v>
      </c>
    </row>
    <row r="506" customHeight="1" spans="1:28">
      <c r="A506" s="56">
        <v>53</v>
      </c>
      <c r="B506" s="34" t="s">
        <v>37</v>
      </c>
      <c r="C506" s="56" t="s">
        <v>38</v>
      </c>
      <c r="D506" s="50" t="s">
        <v>1928</v>
      </c>
      <c r="E506" s="53" t="s">
        <v>40</v>
      </c>
      <c r="F506" s="38" t="s">
        <v>41</v>
      </c>
      <c r="G506" s="53" t="s">
        <v>42</v>
      </c>
      <c r="H506" s="53" t="s">
        <v>1773</v>
      </c>
      <c r="I506" s="41" t="s">
        <v>1922</v>
      </c>
      <c r="J506" s="41" t="s">
        <v>170</v>
      </c>
      <c r="K506" s="35" t="s">
        <v>45</v>
      </c>
      <c r="L506" s="35" t="s">
        <v>46</v>
      </c>
      <c r="M506" s="50" t="s">
        <v>114</v>
      </c>
      <c r="N506" s="35" t="s">
        <v>45</v>
      </c>
      <c r="O506" s="143">
        <v>36.26</v>
      </c>
      <c r="P506" s="143">
        <v>36.26</v>
      </c>
      <c r="Q506" s="56">
        <v>0</v>
      </c>
      <c r="R506" s="56">
        <v>0</v>
      </c>
      <c r="S506" s="56">
        <v>0</v>
      </c>
      <c r="T506" s="102" t="s">
        <v>1929</v>
      </c>
      <c r="U506" s="102" t="s">
        <v>1930</v>
      </c>
      <c r="V506" s="41">
        <v>1</v>
      </c>
      <c r="W506" s="41">
        <v>43</v>
      </c>
      <c r="X506" s="41">
        <v>160</v>
      </c>
      <c r="Y506" s="41">
        <v>6</v>
      </c>
      <c r="Z506" s="39">
        <v>0.97</v>
      </c>
      <c r="AA506" s="41" t="s">
        <v>50</v>
      </c>
      <c r="AB506" s="41" t="s">
        <v>1922</v>
      </c>
    </row>
    <row r="507" s="12" customFormat="1" customHeight="1" spans="1:28">
      <c r="A507" s="56">
        <v>54</v>
      </c>
      <c r="B507" s="34" t="s">
        <v>37</v>
      </c>
      <c r="C507" s="34" t="s">
        <v>38</v>
      </c>
      <c r="D507" s="41" t="s">
        <v>1931</v>
      </c>
      <c r="E507" s="41" t="s">
        <v>40</v>
      </c>
      <c r="F507" s="38" t="s">
        <v>41</v>
      </c>
      <c r="G507" s="41" t="s">
        <v>42</v>
      </c>
      <c r="H507" s="41" t="s">
        <v>1773</v>
      </c>
      <c r="I507" s="41" t="s">
        <v>1922</v>
      </c>
      <c r="J507" s="41" t="s">
        <v>170</v>
      </c>
      <c r="K507" s="35" t="s">
        <v>45</v>
      </c>
      <c r="L507" s="35" t="s">
        <v>46</v>
      </c>
      <c r="M507" s="41" t="s">
        <v>114</v>
      </c>
      <c r="N507" s="35" t="s">
        <v>45</v>
      </c>
      <c r="O507" s="135">
        <v>60</v>
      </c>
      <c r="P507" s="135">
        <v>60</v>
      </c>
      <c r="Q507" s="34">
        <v>0</v>
      </c>
      <c r="R507" s="34">
        <v>0</v>
      </c>
      <c r="S507" s="34">
        <v>0</v>
      </c>
      <c r="T507" s="46" t="s">
        <v>1932</v>
      </c>
      <c r="U507" s="46" t="s">
        <v>1933</v>
      </c>
      <c r="V507" s="41">
        <v>1</v>
      </c>
      <c r="W507" s="41">
        <v>147</v>
      </c>
      <c r="X507" s="41">
        <v>655</v>
      </c>
      <c r="Y507" s="41">
        <v>91</v>
      </c>
      <c r="Z507" s="39">
        <v>0.97</v>
      </c>
      <c r="AA507" s="41" t="s">
        <v>50</v>
      </c>
      <c r="AB507" s="41" t="s">
        <v>1922</v>
      </c>
    </row>
    <row r="508" s="12" customFormat="1" customHeight="1" spans="1:28">
      <c r="A508" s="56">
        <v>55</v>
      </c>
      <c r="B508" s="34" t="s">
        <v>37</v>
      </c>
      <c r="C508" s="34" t="s">
        <v>38</v>
      </c>
      <c r="D508" s="41" t="s">
        <v>1934</v>
      </c>
      <c r="E508" s="41" t="s">
        <v>40</v>
      </c>
      <c r="F508" s="38" t="s">
        <v>41</v>
      </c>
      <c r="G508" s="41" t="s">
        <v>42</v>
      </c>
      <c r="H508" s="41" t="s">
        <v>1773</v>
      </c>
      <c r="I508" s="41" t="s">
        <v>1922</v>
      </c>
      <c r="J508" s="41" t="s">
        <v>170</v>
      </c>
      <c r="K508" s="35" t="s">
        <v>45</v>
      </c>
      <c r="L508" s="35" t="s">
        <v>46</v>
      </c>
      <c r="M508" s="41" t="s">
        <v>198</v>
      </c>
      <c r="N508" s="35" t="s">
        <v>45</v>
      </c>
      <c r="O508" s="135">
        <v>40</v>
      </c>
      <c r="P508" s="135">
        <v>40</v>
      </c>
      <c r="Q508" s="34">
        <v>0</v>
      </c>
      <c r="R508" s="34">
        <v>0</v>
      </c>
      <c r="S508" s="34">
        <v>0</v>
      </c>
      <c r="T508" s="46" t="s">
        <v>1935</v>
      </c>
      <c r="U508" s="46" t="s">
        <v>1936</v>
      </c>
      <c r="V508" s="41">
        <v>1</v>
      </c>
      <c r="W508" s="41">
        <v>37</v>
      </c>
      <c r="X508" s="41">
        <v>175</v>
      </c>
      <c r="Y508" s="41">
        <v>27</v>
      </c>
      <c r="Z508" s="39">
        <v>0.97</v>
      </c>
      <c r="AA508" s="41" t="s">
        <v>50</v>
      </c>
      <c r="AB508" s="41" t="s">
        <v>1922</v>
      </c>
    </row>
    <row r="509" customHeight="1" spans="1:28">
      <c r="A509" s="56">
        <v>56</v>
      </c>
      <c r="B509" s="34" t="s">
        <v>37</v>
      </c>
      <c r="C509" s="56" t="s">
        <v>38</v>
      </c>
      <c r="D509" s="41" t="s">
        <v>1937</v>
      </c>
      <c r="E509" s="41" t="s">
        <v>40</v>
      </c>
      <c r="F509" s="38" t="s">
        <v>41</v>
      </c>
      <c r="G509" s="41" t="s">
        <v>42</v>
      </c>
      <c r="H509" s="41" t="s">
        <v>1773</v>
      </c>
      <c r="I509" s="41" t="s">
        <v>1922</v>
      </c>
      <c r="J509" s="41" t="s">
        <v>170</v>
      </c>
      <c r="K509" s="35" t="s">
        <v>45</v>
      </c>
      <c r="L509" s="35" t="s">
        <v>46</v>
      </c>
      <c r="M509" s="41" t="s">
        <v>198</v>
      </c>
      <c r="N509" s="35" t="s">
        <v>45</v>
      </c>
      <c r="O509" s="135">
        <v>11.7</v>
      </c>
      <c r="P509" s="135">
        <v>11.7</v>
      </c>
      <c r="Q509" s="34">
        <v>0</v>
      </c>
      <c r="R509" s="34">
        <v>0</v>
      </c>
      <c r="S509" s="34">
        <v>0</v>
      </c>
      <c r="T509" s="46" t="s">
        <v>1938</v>
      </c>
      <c r="U509" s="46" t="s">
        <v>1936</v>
      </c>
      <c r="V509" s="41">
        <v>1</v>
      </c>
      <c r="W509" s="41">
        <v>37</v>
      </c>
      <c r="X509" s="41">
        <v>175</v>
      </c>
      <c r="Y509" s="41">
        <v>27</v>
      </c>
      <c r="Z509" s="39">
        <v>0.97</v>
      </c>
      <c r="AA509" s="41" t="s">
        <v>50</v>
      </c>
      <c r="AB509" s="41" t="s">
        <v>1922</v>
      </c>
    </row>
    <row r="510" customHeight="1" spans="1:28">
      <c r="A510" s="56">
        <v>57</v>
      </c>
      <c r="B510" s="34" t="s">
        <v>37</v>
      </c>
      <c r="C510" s="56" t="s">
        <v>38</v>
      </c>
      <c r="D510" s="50" t="s">
        <v>1939</v>
      </c>
      <c r="E510" s="53" t="s">
        <v>40</v>
      </c>
      <c r="F510" s="38" t="s">
        <v>41</v>
      </c>
      <c r="G510" s="53" t="s">
        <v>42</v>
      </c>
      <c r="H510" s="53" t="s">
        <v>1773</v>
      </c>
      <c r="I510" s="41" t="s">
        <v>1922</v>
      </c>
      <c r="J510" s="41" t="s">
        <v>170</v>
      </c>
      <c r="K510" s="35" t="s">
        <v>45</v>
      </c>
      <c r="L510" s="35" t="s">
        <v>46</v>
      </c>
      <c r="M510" s="50" t="s">
        <v>198</v>
      </c>
      <c r="N510" s="35" t="s">
        <v>45</v>
      </c>
      <c r="O510" s="143">
        <v>5.425</v>
      </c>
      <c r="P510" s="143">
        <v>5.425</v>
      </c>
      <c r="Q510" s="56">
        <v>0</v>
      </c>
      <c r="R510" s="56">
        <v>0</v>
      </c>
      <c r="S510" s="56">
        <v>0</v>
      </c>
      <c r="T510" s="102" t="s">
        <v>1940</v>
      </c>
      <c r="U510" s="102" t="s">
        <v>1941</v>
      </c>
      <c r="V510" s="41">
        <v>1</v>
      </c>
      <c r="W510" s="41">
        <v>69</v>
      </c>
      <c r="X510" s="41">
        <v>301</v>
      </c>
      <c r="Y510" s="41">
        <v>39</v>
      </c>
      <c r="Z510" s="39">
        <v>0.97</v>
      </c>
      <c r="AA510" s="41" t="s">
        <v>50</v>
      </c>
      <c r="AB510" s="41" t="s">
        <v>1922</v>
      </c>
    </row>
    <row r="511" customHeight="1" spans="1:28">
      <c r="A511" s="56">
        <v>58</v>
      </c>
      <c r="B511" s="34" t="s">
        <v>182</v>
      </c>
      <c r="C511" s="56" t="s">
        <v>38</v>
      </c>
      <c r="D511" s="50" t="s">
        <v>1942</v>
      </c>
      <c r="E511" s="53" t="s">
        <v>40</v>
      </c>
      <c r="F511" s="38" t="s">
        <v>41</v>
      </c>
      <c r="G511" s="53" t="s">
        <v>42</v>
      </c>
      <c r="H511" s="53" t="s">
        <v>1773</v>
      </c>
      <c r="I511" s="41" t="s">
        <v>1943</v>
      </c>
      <c r="J511" s="41" t="s">
        <v>170</v>
      </c>
      <c r="K511" s="65" t="s">
        <v>184</v>
      </c>
      <c r="L511" s="50" t="s">
        <v>1668</v>
      </c>
      <c r="M511" s="41" t="s">
        <v>657</v>
      </c>
      <c r="N511" s="41" t="s">
        <v>187</v>
      </c>
      <c r="O511" s="140">
        <v>68</v>
      </c>
      <c r="P511" s="140">
        <v>68</v>
      </c>
      <c r="Q511" s="56">
        <v>0</v>
      </c>
      <c r="R511" s="56">
        <v>0</v>
      </c>
      <c r="S511" s="56">
        <v>0</v>
      </c>
      <c r="T511" s="34" t="s">
        <v>1944</v>
      </c>
      <c r="U511" s="34" t="s">
        <v>1945</v>
      </c>
      <c r="V511" s="41">
        <v>1</v>
      </c>
      <c r="W511" s="34">
        <v>547</v>
      </c>
      <c r="X511" s="34">
        <v>2266</v>
      </c>
      <c r="Y511" s="41">
        <v>115</v>
      </c>
      <c r="Z511" s="39">
        <v>0.97</v>
      </c>
      <c r="AA511" s="41" t="s">
        <v>50</v>
      </c>
      <c r="AB511" s="41" t="s">
        <v>1943</v>
      </c>
    </row>
    <row r="512" customHeight="1" spans="1:28">
      <c r="A512" s="56">
        <v>59</v>
      </c>
      <c r="B512" s="34" t="s">
        <v>182</v>
      </c>
      <c r="C512" s="56" t="s">
        <v>38</v>
      </c>
      <c r="D512" s="50" t="s">
        <v>1946</v>
      </c>
      <c r="E512" s="53" t="s">
        <v>40</v>
      </c>
      <c r="F512" s="38" t="s">
        <v>41</v>
      </c>
      <c r="G512" s="53" t="s">
        <v>42</v>
      </c>
      <c r="H512" s="53" t="s">
        <v>1773</v>
      </c>
      <c r="I512" s="41" t="s">
        <v>1943</v>
      </c>
      <c r="J512" s="41" t="s">
        <v>170</v>
      </c>
      <c r="K512" s="65" t="s">
        <v>184</v>
      </c>
      <c r="L512" s="50" t="s">
        <v>1668</v>
      </c>
      <c r="M512" s="41" t="s">
        <v>657</v>
      </c>
      <c r="N512" s="41" t="s">
        <v>187</v>
      </c>
      <c r="O512" s="140">
        <v>68</v>
      </c>
      <c r="P512" s="140">
        <v>68</v>
      </c>
      <c r="Q512" s="56">
        <v>0</v>
      </c>
      <c r="R512" s="56">
        <v>0</v>
      </c>
      <c r="S512" s="56">
        <v>0</v>
      </c>
      <c r="T512" s="34" t="s">
        <v>1944</v>
      </c>
      <c r="U512" s="34" t="s">
        <v>1945</v>
      </c>
      <c r="V512" s="41">
        <v>1</v>
      </c>
      <c r="W512" s="34">
        <v>750</v>
      </c>
      <c r="X512" s="34">
        <v>2743</v>
      </c>
      <c r="Y512" s="41">
        <v>210</v>
      </c>
      <c r="Z512" s="39">
        <v>0.97</v>
      </c>
      <c r="AA512" s="41" t="s">
        <v>50</v>
      </c>
      <c r="AB512" s="41" t="s">
        <v>1947</v>
      </c>
    </row>
    <row r="513" customHeight="1" spans="1:28">
      <c r="A513" s="56">
        <v>60</v>
      </c>
      <c r="B513" s="34" t="s">
        <v>37</v>
      </c>
      <c r="C513" s="56" t="s">
        <v>38</v>
      </c>
      <c r="D513" s="34" t="s">
        <v>1948</v>
      </c>
      <c r="E513" s="34" t="s">
        <v>40</v>
      </c>
      <c r="F513" s="38" t="s">
        <v>41</v>
      </c>
      <c r="G513" s="34" t="s">
        <v>42</v>
      </c>
      <c r="H513" s="34" t="s">
        <v>1773</v>
      </c>
      <c r="I513" s="34" t="s">
        <v>1949</v>
      </c>
      <c r="J513" s="34" t="s">
        <v>44</v>
      </c>
      <c r="K513" s="35" t="s">
        <v>45</v>
      </c>
      <c r="L513" s="35" t="s">
        <v>46</v>
      </c>
      <c r="M513" s="34" t="s">
        <v>114</v>
      </c>
      <c r="N513" s="35" t="s">
        <v>45</v>
      </c>
      <c r="O513" s="140">
        <v>18.3</v>
      </c>
      <c r="P513" s="140">
        <v>18.3</v>
      </c>
      <c r="Q513" s="56">
        <v>0</v>
      </c>
      <c r="R513" s="56">
        <v>0</v>
      </c>
      <c r="S513" s="56">
        <v>0</v>
      </c>
      <c r="T513" s="34" t="s">
        <v>1950</v>
      </c>
      <c r="U513" s="34" t="s">
        <v>1951</v>
      </c>
      <c r="V513" s="34">
        <v>1</v>
      </c>
      <c r="W513" s="34">
        <v>32</v>
      </c>
      <c r="X513" s="34">
        <v>160</v>
      </c>
      <c r="Y513" s="34">
        <v>6</v>
      </c>
      <c r="Z513" s="66">
        <v>0.97</v>
      </c>
      <c r="AA513" s="34" t="s">
        <v>50</v>
      </c>
      <c r="AB513" s="34" t="s">
        <v>1949</v>
      </c>
    </row>
    <row r="514" customHeight="1" spans="1:28">
      <c r="A514" s="56">
        <v>61</v>
      </c>
      <c r="B514" s="34" t="s">
        <v>37</v>
      </c>
      <c r="C514" s="56" t="s">
        <v>38</v>
      </c>
      <c r="D514" s="34" t="s">
        <v>1952</v>
      </c>
      <c r="E514" s="34" t="s">
        <v>40</v>
      </c>
      <c r="F514" s="38" t="s">
        <v>41</v>
      </c>
      <c r="G514" s="34" t="s">
        <v>42</v>
      </c>
      <c r="H514" s="34" t="s">
        <v>1773</v>
      </c>
      <c r="I514" s="34" t="s">
        <v>1949</v>
      </c>
      <c r="J514" s="34" t="s">
        <v>44</v>
      </c>
      <c r="K514" s="35" t="s">
        <v>45</v>
      </c>
      <c r="L514" s="35" t="s">
        <v>46</v>
      </c>
      <c r="M514" s="34" t="s">
        <v>114</v>
      </c>
      <c r="N514" s="35" t="s">
        <v>45</v>
      </c>
      <c r="O514" s="140">
        <v>11.5</v>
      </c>
      <c r="P514" s="140">
        <v>11.5</v>
      </c>
      <c r="Q514" s="56">
        <v>0</v>
      </c>
      <c r="R514" s="56">
        <v>0</v>
      </c>
      <c r="S514" s="56">
        <v>0</v>
      </c>
      <c r="T514" s="34" t="s">
        <v>1953</v>
      </c>
      <c r="U514" s="34" t="s">
        <v>1954</v>
      </c>
      <c r="V514" s="34">
        <v>1</v>
      </c>
      <c r="W514" s="34">
        <v>39</v>
      </c>
      <c r="X514" s="34">
        <v>186</v>
      </c>
      <c r="Y514" s="34">
        <v>50</v>
      </c>
      <c r="Z514" s="66">
        <v>0.97</v>
      </c>
      <c r="AA514" s="34" t="s">
        <v>50</v>
      </c>
      <c r="AB514" s="34" t="s">
        <v>1949</v>
      </c>
    </row>
    <row r="515" customHeight="1" spans="1:28">
      <c r="A515" s="56">
        <v>62</v>
      </c>
      <c r="B515" s="34" t="s">
        <v>37</v>
      </c>
      <c r="C515" s="56" t="s">
        <v>38</v>
      </c>
      <c r="D515" s="34" t="s">
        <v>1955</v>
      </c>
      <c r="E515" s="34" t="s">
        <v>40</v>
      </c>
      <c r="F515" s="38" t="s">
        <v>41</v>
      </c>
      <c r="G515" s="34" t="s">
        <v>42</v>
      </c>
      <c r="H515" s="34" t="s">
        <v>1773</v>
      </c>
      <c r="I515" s="34" t="s">
        <v>1949</v>
      </c>
      <c r="J515" s="34" t="s">
        <v>44</v>
      </c>
      <c r="K515" s="35" t="s">
        <v>45</v>
      </c>
      <c r="L515" s="35" t="s">
        <v>46</v>
      </c>
      <c r="M515" s="34" t="s">
        <v>114</v>
      </c>
      <c r="N515" s="35" t="s">
        <v>45</v>
      </c>
      <c r="O515" s="140">
        <v>12.06</v>
      </c>
      <c r="P515" s="140">
        <v>12.06</v>
      </c>
      <c r="Q515" s="56">
        <v>0</v>
      </c>
      <c r="R515" s="56">
        <v>0</v>
      </c>
      <c r="S515" s="56">
        <v>0</v>
      </c>
      <c r="T515" s="34" t="s">
        <v>1956</v>
      </c>
      <c r="U515" s="34" t="s">
        <v>1957</v>
      </c>
      <c r="V515" s="34">
        <v>1</v>
      </c>
      <c r="W515" s="34">
        <v>21</v>
      </c>
      <c r="X515" s="34">
        <v>84</v>
      </c>
      <c r="Y515" s="34">
        <v>6</v>
      </c>
      <c r="Z515" s="66">
        <v>0.97</v>
      </c>
      <c r="AA515" s="34" t="s">
        <v>50</v>
      </c>
      <c r="AB515" s="34" t="s">
        <v>1949</v>
      </c>
    </row>
    <row r="516" customHeight="1" spans="1:28">
      <c r="A516" s="56">
        <v>63</v>
      </c>
      <c r="B516" s="34" t="s">
        <v>37</v>
      </c>
      <c r="C516" s="56" t="s">
        <v>38</v>
      </c>
      <c r="D516" s="34" t="s">
        <v>1958</v>
      </c>
      <c r="E516" s="34" t="s">
        <v>40</v>
      </c>
      <c r="F516" s="38" t="s">
        <v>41</v>
      </c>
      <c r="G516" s="34" t="s">
        <v>42</v>
      </c>
      <c r="H516" s="34" t="s">
        <v>1773</v>
      </c>
      <c r="I516" s="34" t="s">
        <v>1949</v>
      </c>
      <c r="J516" s="34" t="s">
        <v>44</v>
      </c>
      <c r="K516" s="35" t="s">
        <v>45</v>
      </c>
      <c r="L516" s="35" t="s">
        <v>46</v>
      </c>
      <c r="M516" s="34" t="s">
        <v>114</v>
      </c>
      <c r="N516" s="35" t="s">
        <v>45</v>
      </c>
      <c r="O516" s="140">
        <v>15.5</v>
      </c>
      <c r="P516" s="140">
        <v>15.5</v>
      </c>
      <c r="Q516" s="56">
        <v>0</v>
      </c>
      <c r="R516" s="56">
        <v>0</v>
      </c>
      <c r="S516" s="56">
        <v>0</v>
      </c>
      <c r="T516" s="34" t="s">
        <v>1959</v>
      </c>
      <c r="U516" s="34" t="s">
        <v>1960</v>
      </c>
      <c r="V516" s="34">
        <v>1</v>
      </c>
      <c r="W516" s="34">
        <v>31</v>
      </c>
      <c r="X516" s="34">
        <v>124</v>
      </c>
      <c r="Y516" s="34">
        <v>18</v>
      </c>
      <c r="Z516" s="66">
        <v>0.97</v>
      </c>
      <c r="AA516" s="34" t="s">
        <v>50</v>
      </c>
      <c r="AB516" s="34" t="s">
        <v>1949</v>
      </c>
    </row>
    <row r="517" customHeight="1" spans="1:28">
      <c r="A517" s="56">
        <v>64</v>
      </c>
      <c r="B517" s="34" t="s">
        <v>37</v>
      </c>
      <c r="C517" s="56" t="s">
        <v>38</v>
      </c>
      <c r="D517" s="34" t="s">
        <v>1961</v>
      </c>
      <c r="E517" s="34" t="s">
        <v>40</v>
      </c>
      <c r="F517" s="38" t="s">
        <v>41</v>
      </c>
      <c r="G517" s="34" t="s">
        <v>42</v>
      </c>
      <c r="H517" s="34" t="s">
        <v>1773</v>
      </c>
      <c r="I517" s="34" t="s">
        <v>1949</v>
      </c>
      <c r="J517" s="34" t="s">
        <v>44</v>
      </c>
      <c r="K517" s="35" t="s">
        <v>45</v>
      </c>
      <c r="L517" s="35" t="s">
        <v>46</v>
      </c>
      <c r="M517" s="34" t="s">
        <v>114</v>
      </c>
      <c r="N517" s="35" t="s">
        <v>45</v>
      </c>
      <c r="O517" s="140">
        <v>24.5</v>
      </c>
      <c r="P517" s="140">
        <v>24.5</v>
      </c>
      <c r="Q517" s="56">
        <v>0</v>
      </c>
      <c r="R517" s="56">
        <v>0</v>
      </c>
      <c r="S517" s="56">
        <v>0</v>
      </c>
      <c r="T517" s="34" t="s">
        <v>1962</v>
      </c>
      <c r="U517" s="34" t="s">
        <v>1963</v>
      </c>
      <c r="V517" s="34">
        <v>1</v>
      </c>
      <c r="W517" s="34">
        <v>35</v>
      </c>
      <c r="X517" s="34">
        <v>178</v>
      </c>
      <c r="Y517" s="34">
        <v>0</v>
      </c>
      <c r="Z517" s="66">
        <v>0.97</v>
      </c>
      <c r="AA517" s="34" t="s">
        <v>50</v>
      </c>
      <c r="AB517" s="34" t="s">
        <v>1949</v>
      </c>
    </row>
    <row r="518" customHeight="1" spans="1:28">
      <c r="A518" s="56">
        <v>65</v>
      </c>
      <c r="B518" s="34" t="s">
        <v>182</v>
      </c>
      <c r="C518" s="56" t="s">
        <v>38</v>
      </c>
      <c r="D518" s="56" t="s">
        <v>1964</v>
      </c>
      <c r="E518" s="41" t="s">
        <v>40</v>
      </c>
      <c r="F518" s="56" t="s">
        <v>41</v>
      </c>
      <c r="G518" s="46" t="s">
        <v>42</v>
      </c>
      <c r="H518" s="46" t="s">
        <v>1773</v>
      </c>
      <c r="I518" s="41" t="s">
        <v>1949</v>
      </c>
      <c r="J518" s="46" t="s">
        <v>170</v>
      </c>
      <c r="K518" s="41" t="s">
        <v>184</v>
      </c>
      <c r="L518" s="41" t="s">
        <v>372</v>
      </c>
      <c r="M518" s="41" t="s">
        <v>372</v>
      </c>
      <c r="N518" s="41" t="s">
        <v>187</v>
      </c>
      <c r="O518" s="135">
        <v>49</v>
      </c>
      <c r="P518" s="135">
        <v>49</v>
      </c>
      <c r="Q518" s="34">
        <v>0</v>
      </c>
      <c r="R518" s="34">
        <v>0</v>
      </c>
      <c r="S518" s="34">
        <v>0</v>
      </c>
      <c r="T518" s="136" t="s">
        <v>1792</v>
      </c>
      <c r="U518" s="41" t="s">
        <v>1793</v>
      </c>
      <c r="V518" s="41">
        <v>1</v>
      </c>
      <c r="W518" s="41">
        <v>567</v>
      </c>
      <c r="X518" s="41">
        <v>2233</v>
      </c>
      <c r="Y518" s="41">
        <v>327</v>
      </c>
      <c r="Z518" s="66">
        <v>0.98</v>
      </c>
      <c r="AA518" s="50" t="s">
        <v>50</v>
      </c>
      <c r="AB518" s="41" t="s">
        <v>1949</v>
      </c>
    </row>
    <row r="519" customHeight="1" spans="1:28">
      <c r="A519" s="56">
        <v>66</v>
      </c>
      <c r="B519" s="34" t="s">
        <v>182</v>
      </c>
      <c r="C519" s="56" t="s">
        <v>38</v>
      </c>
      <c r="D519" s="56" t="s">
        <v>1965</v>
      </c>
      <c r="E519" s="41" t="s">
        <v>40</v>
      </c>
      <c r="F519" s="56" t="s">
        <v>41</v>
      </c>
      <c r="G519" s="46" t="s">
        <v>42</v>
      </c>
      <c r="H519" s="46" t="s">
        <v>1773</v>
      </c>
      <c r="I519" s="41" t="s">
        <v>1949</v>
      </c>
      <c r="J519" s="46" t="s">
        <v>170</v>
      </c>
      <c r="K519" s="41" t="s">
        <v>184</v>
      </c>
      <c r="L519" s="50" t="s">
        <v>1668</v>
      </c>
      <c r="M519" s="41" t="s">
        <v>657</v>
      </c>
      <c r="N519" s="41" t="s">
        <v>187</v>
      </c>
      <c r="O519" s="135">
        <v>50</v>
      </c>
      <c r="P519" s="46">
        <v>50</v>
      </c>
      <c r="Q519" s="34">
        <v>0</v>
      </c>
      <c r="R519" s="34">
        <v>0</v>
      </c>
      <c r="S519" s="34">
        <v>0</v>
      </c>
      <c r="T519" s="34" t="s">
        <v>1796</v>
      </c>
      <c r="U519" s="41" t="s">
        <v>1797</v>
      </c>
      <c r="V519" s="41">
        <v>1</v>
      </c>
      <c r="W519" s="41">
        <v>567</v>
      </c>
      <c r="X519" s="41">
        <v>2233</v>
      </c>
      <c r="Y519" s="41">
        <v>327</v>
      </c>
      <c r="Z519" s="66">
        <v>0.98</v>
      </c>
      <c r="AA519" s="41" t="s">
        <v>50</v>
      </c>
      <c r="AB519" s="41" t="s">
        <v>1949</v>
      </c>
    </row>
    <row r="520" customHeight="1" spans="1:28">
      <c r="A520" s="56">
        <v>67</v>
      </c>
      <c r="B520" s="34" t="s">
        <v>37</v>
      </c>
      <c r="C520" s="56" t="s">
        <v>38</v>
      </c>
      <c r="D520" s="41" t="s">
        <v>1966</v>
      </c>
      <c r="E520" s="41" t="s">
        <v>40</v>
      </c>
      <c r="F520" s="56" t="s">
        <v>41</v>
      </c>
      <c r="G520" s="41" t="s">
        <v>42</v>
      </c>
      <c r="H520" s="41" t="s">
        <v>1773</v>
      </c>
      <c r="I520" s="41" t="s">
        <v>1967</v>
      </c>
      <c r="J520" s="41" t="s">
        <v>170</v>
      </c>
      <c r="K520" s="35" t="s">
        <v>45</v>
      </c>
      <c r="L520" s="35" t="s">
        <v>46</v>
      </c>
      <c r="M520" s="41" t="s">
        <v>198</v>
      </c>
      <c r="N520" s="35" t="s">
        <v>45</v>
      </c>
      <c r="O520" s="135">
        <v>15</v>
      </c>
      <c r="P520" s="135">
        <v>15</v>
      </c>
      <c r="Q520" s="46">
        <v>0</v>
      </c>
      <c r="R520" s="46">
        <v>0</v>
      </c>
      <c r="S520" s="46">
        <v>0</v>
      </c>
      <c r="T520" s="41" t="s">
        <v>1968</v>
      </c>
      <c r="U520" s="41" t="s">
        <v>1969</v>
      </c>
      <c r="V520" s="41">
        <v>1</v>
      </c>
      <c r="W520" s="41">
        <v>55</v>
      </c>
      <c r="X520" s="41">
        <v>220</v>
      </c>
      <c r="Y520" s="41">
        <v>12</v>
      </c>
      <c r="Z520" s="39">
        <v>0.97</v>
      </c>
      <c r="AA520" s="41" t="s">
        <v>50</v>
      </c>
      <c r="AB520" s="41" t="s">
        <v>1967</v>
      </c>
    </row>
    <row r="521" customHeight="1" spans="1:28">
      <c r="A521" s="56">
        <v>68</v>
      </c>
      <c r="B521" s="34" t="s">
        <v>37</v>
      </c>
      <c r="C521" s="56" t="s">
        <v>38</v>
      </c>
      <c r="D521" s="50" t="s">
        <v>1970</v>
      </c>
      <c r="E521" s="41" t="s">
        <v>40</v>
      </c>
      <c r="F521" s="56" t="s">
        <v>41</v>
      </c>
      <c r="G521" s="41" t="s">
        <v>42</v>
      </c>
      <c r="H521" s="41" t="s">
        <v>1773</v>
      </c>
      <c r="I521" s="41" t="s">
        <v>1967</v>
      </c>
      <c r="J521" s="41" t="s">
        <v>170</v>
      </c>
      <c r="K521" s="35" t="s">
        <v>45</v>
      </c>
      <c r="L521" s="35" t="s">
        <v>46</v>
      </c>
      <c r="M521" s="68" t="s">
        <v>282</v>
      </c>
      <c r="N521" s="35" t="s">
        <v>45</v>
      </c>
      <c r="O521" s="135">
        <v>7</v>
      </c>
      <c r="P521" s="135">
        <v>7</v>
      </c>
      <c r="Q521" s="46">
        <v>0</v>
      </c>
      <c r="R521" s="46">
        <v>0</v>
      </c>
      <c r="S521" s="46">
        <v>0</v>
      </c>
      <c r="T521" s="41" t="s">
        <v>1971</v>
      </c>
      <c r="U521" s="144" t="s">
        <v>1972</v>
      </c>
      <c r="V521" s="41">
        <v>1</v>
      </c>
      <c r="W521" s="41">
        <v>55</v>
      </c>
      <c r="X521" s="41">
        <v>220</v>
      </c>
      <c r="Y521" s="41">
        <v>12</v>
      </c>
      <c r="Z521" s="39">
        <v>0.97</v>
      </c>
      <c r="AA521" s="41" t="s">
        <v>50</v>
      </c>
      <c r="AB521" s="41" t="s">
        <v>1967</v>
      </c>
    </row>
    <row r="522" customHeight="1" spans="1:28">
      <c r="A522" s="56">
        <v>69</v>
      </c>
      <c r="B522" s="34" t="s">
        <v>37</v>
      </c>
      <c r="C522" s="56" t="s">
        <v>38</v>
      </c>
      <c r="D522" s="41" t="s">
        <v>1973</v>
      </c>
      <c r="E522" s="41" t="s">
        <v>40</v>
      </c>
      <c r="F522" s="38" t="s">
        <v>41</v>
      </c>
      <c r="G522" s="41" t="s">
        <v>42</v>
      </c>
      <c r="H522" s="41" t="s">
        <v>1773</v>
      </c>
      <c r="I522" s="41" t="s">
        <v>1967</v>
      </c>
      <c r="J522" s="41" t="s">
        <v>170</v>
      </c>
      <c r="K522" s="35" t="s">
        <v>45</v>
      </c>
      <c r="L522" s="35" t="s">
        <v>46</v>
      </c>
      <c r="M522" s="41" t="s">
        <v>47</v>
      </c>
      <c r="N522" s="35" t="s">
        <v>45</v>
      </c>
      <c r="O522" s="135">
        <v>10.85</v>
      </c>
      <c r="P522" s="135">
        <v>10.85</v>
      </c>
      <c r="Q522" s="56">
        <v>0</v>
      </c>
      <c r="R522" s="56">
        <v>0</v>
      </c>
      <c r="S522" s="56">
        <v>0</v>
      </c>
      <c r="T522" s="41" t="s">
        <v>1974</v>
      </c>
      <c r="U522" s="41" t="s">
        <v>1975</v>
      </c>
      <c r="V522" s="41">
        <v>1</v>
      </c>
      <c r="W522" s="41">
        <v>56</v>
      </c>
      <c r="X522" s="41">
        <v>276</v>
      </c>
      <c r="Y522" s="41">
        <v>14</v>
      </c>
      <c r="Z522" s="39">
        <v>0.97</v>
      </c>
      <c r="AA522" s="41" t="s">
        <v>50</v>
      </c>
      <c r="AB522" s="41" t="s">
        <v>1967</v>
      </c>
    </row>
    <row r="523" customHeight="1" spans="1:28">
      <c r="A523" s="56">
        <v>70</v>
      </c>
      <c r="B523" s="34" t="s">
        <v>37</v>
      </c>
      <c r="C523" s="56" t="s">
        <v>38</v>
      </c>
      <c r="D523" s="68" t="s">
        <v>1976</v>
      </c>
      <c r="E523" s="68" t="s">
        <v>40</v>
      </c>
      <c r="F523" s="38" t="s">
        <v>41</v>
      </c>
      <c r="G523" s="68" t="s">
        <v>42</v>
      </c>
      <c r="H523" s="68" t="s">
        <v>1773</v>
      </c>
      <c r="I523" s="68" t="s">
        <v>1967</v>
      </c>
      <c r="J523" s="68" t="s">
        <v>170</v>
      </c>
      <c r="K523" s="35" t="s">
        <v>45</v>
      </c>
      <c r="L523" s="35" t="s">
        <v>46</v>
      </c>
      <c r="M523" s="68" t="s">
        <v>282</v>
      </c>
      <c r="N523" s="35" t="s">
        <v>45</v>
      </c>
      <c r="O523" s="145">
        <v>72</v>
      </c>
      <c r="P523" s="145">
        <v>72</v>
      </c>
      <c r="Q523" s="56">
        <v>0</v>
      </c>
      <c r="R523" s="56">
        <v>0</v>
      </c>
      <c r="S523" s="56">
        <v>0</v>
      </c>
      <c r="T523" s="68" t="s">
        <v>1977</v>
      </c>
      <c r="U523" s="68" t="s">
        <v>1978</v>
      </c>
      <c r="V523" s="69">
        <v>1</v>
      </c>
      <c r="W523" s="69">
        <v>180</v>
      </c>
      <c r="X523" s="69">
        <v>720</v>
      </c>
      <c r="Y523" s="69">
        <v>23</v>
      </c>
      <c r="Z523" s="146">
        <v>0.97</v>
      </c>
      <c r="AA523" s="68" t="s">
        <v>50</v>
      </c>
      <c r="AB523" s="68" t="s">
        <v>1967</v>
      </c>
    </row>
    <row r="524" customHeight="1" spans="1:28">
      <c r="A524" s="56">
        <v>71</v>
      </c>
      <c r="B524" s="34" t="s">
        <v>37</v>
      </c>
      <c r="C524" s="56" t="s">
        <v>38</v>
      </c>
      <c r="D524" s="68" t="s">
        <v>1979</v>
      </c>
      <c r="E524" s="68" t="s">
        <v>40</v>
      </c>
      <c r="F524" s="38" t="s">
        <v>41</v>
      </c>
      <c r="G524" s="68" t="s">
        <v>42</v>
      </c>
      <c r="H524" s="68" t="s">
        <v>1773</v>
      </c>
      <c r="I524" s="68" t="s">
        <v>1967</v>
      </c>
      <c r="J524" s="68" t="s">
        <v>170</v>
      </c>
      <c r="K524" s="35" t="s">
        <v>45</v>
      </c>
      <c r="L524" s="35" t="s">
        <v>46</v>
      </c>
      <c r="M524" s="68" t="s">
        <v>282</v>
      </c>
      <c r="N524" s="35" t="s">
        <v>45</v>
      </c>
      <c r="O524" s="145">
        <v>26.5</v>
      </c>
      <c r="P524" s="145">
        <v>26.5</v>
      </c>
      <c r="Q524" s="56">
        <v>0</v>
      </c>
      <c r="R524" s="56">
        <v>0</v>
      </c>
      <c r="S524" s="56">
        <v>0</v>
      </c>
      <c r="T524" s="68" t="s">
        <v>1980</v>
      </c>
      <c r="U524" s="68" t="s">
        <v>1981</v>
      </c>
      <c r="V524" s="69">
        <v>1</v>
      </c>
      <c r="W524" s="69">
        <v>837</v>
      </c>
      <c r="X524" s="69">
        <v>3284</v>
      </c>
      <c r="Y524" s="69">
        <v>562</v>
      </c>
      <c r="Z524" s="146">
        <v>0.97</v>
      </c>
      <c r="AA524" s="68" t="s">
        <v>50</v>
      </c>
      <c r="AB524" s="68" t="s">
        <v>1967</v>
      </c>
    </row>
    <row r="525" customHeight="1" spans="1:28">
      <c r="A525" s="56">
        <v>72</v>
      </c>
      <c r="B525" s="34" t="s">
        <v>37</v>
      </c>
      <c r="C525" s="56" t="s">
        <v>38</v>
      </c>
      <c r="D525" s="41" t="s">
        <v>1982</v>
      </c>
      <c r="E525" s="45" t="s">
        <v>40</v>
      </c>
      <c r="F525" s="38" t="s">
        <v>41</v>
      </c>
      <c r="G525" s="68" t="s">
        <v>42</v>
      </c>
      <c r="H525" s="68" t="s">
        <v>1773</v>
      </c>
      <c r="I525" s="68" t="s">
        <v>1967</v>
      </c>
      <c r="J525" s="68" t="s">
        <v>170</v>
      </c>
      <c r="K525" s="35" t="s">
        <v>45</v>
      </c>
      <c r="L525" s="35" t="s">
        <v>46</v>
      </c>
      <c r="M525" s="68" t="s">
        <v>282</v>
      </c>
      <c r="N525" s="35" t="s">
        <v>45</v>
      </c>
      <c r="O525" s="142">
        <v>15.8</v>
      </c>
      <c r="P525" s="142">
        <v>15.8</v>
      </c>
      <c r="Q525" s="56">
        <v>0</v>
      </c>
      <c r="R525" s="56">
        <v>0</v>
      </c>
      <c r="S525" s="56">
        <v>0</v>
      </c>
      <c r="T525" s="41" t="s">
        <v>1983</v>
      </c>
      <c r="U525" s="41" t="s">
        <v>1978</v>
      </c>
      <c r="V525" s="45">
        <v>1</v>
      </c>
      <c r="W525" s="45">
        <v>41</v>
      </c>
      <c r="X525" s="45">
        <v>140</v>
      </c>
      <c r="Y525" s="45">
        <v>11</v>
      </c>
      <c r="Z525" s="146">
        <v>0.97</v>
      </c>
      <c r="AA525" s="68" t="s">
        <v>50</v>
      </c>
      <c r="AB525" s="68" t="s">
        <v>1967</v>
      </c>
    </row>
    <row r="526" customHeight="1" spans="1:28">
      <c r="A526" s="56">
        <v>73</v>
      </c>
      <c r="B526" s="34" t="s">
        <v>37</v>
      </c>
      <c r="C526" s="56" t="s">
        <v>38</v>
      </c>
      <c r="D526" s="56" t="s">
        <v>1984</v>
      </c>
      <c r="E526" s="56" t="s">
        <v>40</v>
      </c>
      <c r="F526" s="38" t="s">
        <v>41</v>
      </c>
      <c r="G526" s="50" t="s">
        <v>42</v>
      </c>
      <c r="H526" s="50" t="s">
        <v>1773</v>
      </c>
      <c r="I526" s="50" t="s">
        <v>1985</v>
      </c>
      <c r="J526" s="50" t="s">
        <v>170</v>
      </c>
      <c r="K526" s="35" t="s">
        <v>45</v>
      </c>
      <c r="L526" s="35" t="s">
        <v>46</v>
      </c>
      <c r="M526" s="147" t="s">
        <v>282</v>
      </c>
      <c r="N526" s="35" t="s">
        <v>45</v>
      </c>
      <c r="O526" s="134">
        <v>50</v>
      </c>
      <c r="P526" s="134">
        <v>50</v>
      </c>
      <c r="Q526" s="56">
        <v>0</v>
      </c>
      <c r="R526" s="56">
        <v>0</v>
      </c>
      <c r="S526" s="56">
        <v>0</v>
      </c>
      <c r="T526" s="56" t="s">
        <v>1986</v>
      </c>
      <c r="U526" s="148" t="s">
        <v>1987</v>
      </c>
      <c r="V526" s="40">
        <v>1</v>
      </c>
      <c r="W526" s="56">
        <v>12</v>
      </c>
      <c r="X526" s="56">
        <v>348</v>
      </c>
      <c r="Y526" s="56">
        <v>26</v>
      </c>
      <c r="Z526" s="39">
        <v>0.97</v>
      </c>
      <c r="AA526" s="147" t="s">
        <v>50</v>
      </c>
      <c r="AB526" s="50" t="s">
        <v>1985</v>
      </c>
    </row>
    <row r="527" customHeight="1" spans="1:28">
      <c r="A527" s="56">
        <v>74</v>
      </c>
      <c r="B527" s="34" t="s">
        <v>37</v>
      </c>
      <c r="C527" s="56" t="s">
        <v>38</v>
      </c>
      <c r="D527" s="50" t="s">
        <v>1988</v>
      </c>
      <c r="E527" s="149" t="s">
        <v>40</v>
      </c>
      <c r="F527" s="38" t="s">
        <v>41</v>
      </c>
      <c r="G527" s="41" t="s">
        <v>42</v>
      </c>
      <c r="H527" s="41" t="s">
        <v>1773</v>
      </c>
      <c r="I527" s="40" t="s">
        <v>1985</v>
      </c>
      <c r="J527" s="41" t="s">
        <v>170</v>
      </c>
      <c r="K527" s="35" t="s">
        <v>45</v>
      </c>
      <c r="L527" s="35" t="s">
        <v>46</v>
      </c>
      <c r="M527" s="34" t="s">
        <v>114</v>
      </c>
      <c r="N527" s="35" t="s">
        <v>45</v>
      </c>
      <c r="O527" s="141">
        <v>98</v>
      </c>
      <c r="P527" s="141">
        <v>98</v>
      </c>
      <c r="Q527" s="40">
        <v>0</v>
      </c>
      <c r="R527" s="40">
        <v>0</v>
      </c>
      <c r="S527" s="40">
        <v>0</v>
      </c>
      <c r="T527" s="50" t="s">
        <v>1989</v>
      </c>
      <c r="U527" s="50" t="s">
        <v>1990</v>
      </c>
      <c r="V527" s="40">
        <v>1</v>
      </c>
      <c r="W527" s="41">
        <v>90</v>
      </c>
      <c r="X527" s="41">
        <v>314</v>
      </c>
      <c r="Y527" s="41">
        <v>42</v>
      </c>
      <c r="Z527" s="39">
        <v>0.97</v>
      </c>
      <c r="AA527" s="41" t="s">
        <v>50</v>
      </c>
      <c r="AB527" s="40" t="s">
        <v>1985</v>
      </c>
    </row>
    <row r="528" customHeight="1" spans="1:28">
      <c r="A528" s="56">
        <v>75</v>
      </c>
      <c r="B528" s="34" t="s">
        <v>182</v>
      </c>
      <c r="C528" s="56" t="s">
        <v>38</v>
      </c>
      <c r="D528" s="56" t="s">
        <v>1991</v>
      </c>
      <c r="E528" s="56" t="s">
        <v>40</v>
      </c>
      <c r="F528" s="38" t="s">
        <v>41</v>
      </c>
      <c r="G528" s="50" t="s">
        <v>42</v>
      </c>
      <c r="H528" s="50" t="s">
        <v>1773</v>
      </c>
      <c r="I528" s="50" t="s">
        <v>1985</v>
      </c>
      <c r="J528" s="50" t="s">
        <v>170</v>
      </c>
      <c r="K528" s="41" t="s">
        <v>184</v>
      </c>
      <c r="L528" s="41" t="s">
        <v>372</v>
      </c>
      <c r="M528" s="41" t="s">
        <v>372</v>
      </c>
      <c r="N528" s="41" t="s">
        <v>187</v>
      </c>
      <c r="O528" s="135">
        <v>49</v>
      </c>
      <c r="P528" s="135">
        <v>49</v>
      </c>
      <c r="Q528" s="56">
        <v>0</v>
      </c>
      <c r="R528" s="56">
        <v>0</v>
      </c>
      <c r="S528" s="56">
        <v>0</v>
      </c>
      <c r="T528" s="136" t="s">
        <v>1792</v>
      </c>
      <c r="U528" s="41" t="s">
        <v>1793</v>
      </c>
      <c r="V528" s="40">
        <v>1</v>
      </c>
      <c r="W528" s="56">
        <v>18</v>
      </c>
      <c r="X528" s="56">
        <v>446</v>
      </c>
      <c r="Y528" s="56">
        <v>67</v>
      </c>
      <c r="Z528" s="39">
        <v>0.97</v>
      </c>
      <c r="AA528" s="147" t="s">
        <v>50</v>
      </c>
      <c r="AB528" s="50" t="s">
        <v>1985</v>
      </c>
    </row>
    <row r="529" customHeight="1" spans="1:28">
      <c r="A529" s="56">
        <v>76</v>
      </c>
      <c r="B529" s="34" t="s">
        <v>37</v>
      </c>
      <c r="C529" s="34" t="s">
        <v>38</v>
      </c>
      <c r="D529" s="34" t="s">
        <v>1992</v>
      </c>
      <c r="E529" s="34" t="s">
        <v>40</v>
      </c>
      <c r="F529" s="34" t="s">
        <v>41</v>
      </c>
      <c r="G529" s="34" t="s">
        <v>42</v>
      </c>
      <c r="H529" s="34" t="s">
        <v>1773</v>
      </c>
      <c r="I529" s="34" t="s">
        <v>1943</v>
      </c>
      <c r="J529" s="34" t="s">
        <v>44</v>
      </c>
      <c r="K529" s="35" t="s">
        <v>45</v>
      </c>
      <c r="L529" s="35" t="s">
        <v>46</v>
      </c>
      <c r="M529" s="34" t="s">
        <v>256</v>
      </c>
      <c r="N529" s="35" t="s">
        <v>45</v>
      </c>
      <c r="O529" s="140">
        <v>20.6</v>
      </c>
      <c r="P529" s="140">
        <v>20.6</v>
      </c>
      <c r="Q529" s="34">
        <v>0</v>
      </c>
      <c r="R529" s="34">
        <v>0</v>
      </c>
      <c r="S529" s="34">
        <v>0</v>
      </c>
      <c r="T529" s="136" t="s">
        <v>1993</v>
      </c>
      <c r="U529" s="34" t="s">
        <v>1994</v>
      </c>
      <c r="V529" s="34">
        <v>1</v>
      </c>
      <c r="W529" s="34">
        <v>151</v>
      </c>
      <c r="X529" s="34">
        <v>586</v>
      </c>
      <c r="Y529" s="34">
        <v>67</v>
      </c>
      <c r="Z529" s="66">
        <v>0.97</v>
      </c>
      <c r="AA529" s="34" t="s">
        <v>50</v>
      </c>
      <c r="AB529" s="34" t="s">
        <v>1943</v>
      </c>
    </row>
    <row r="530" customHeight="1" spans="1:28">
      <c r="A530" s="56">
        <v>77</v>
      </c>
      <c r="B530" s="34" t="s">
        <v>37</v>
      </c>
      <c r="C530" s="34" t="s">
        <v>38</v>
      </c>
      <c r="D530" s="34" t="s">
        <v>1995</v>
      </c>
      <c r="E530" s="34" t="s">
        <v>40</v>
      </c>
      <c r="F530" s="56" t="s">
        <v>41</v>
      </c>
      <c r="G530" s="34" t="s">
        <v>42</v>
      </c>
      <c r="H530" s="34" t="s">
        <v>1773</v>
      </c>
      <c r="I530" s="34" t="s">
        <v>1943</v>
      </c>
      <c r="J530" s="34" t="s">
        <v>44</v>
      </c>
      <c r="K530" s="35" t="s">
        <v>45</v>
      </c>
      <c r="L530" s="35" t="s">
        <v>46</v>
      </c>
      <c r="M530" s="34" t="s">
        <v>114</v>
      </c>
      <c r="N530" s="35" t="s">
        <v>45</v>
      </c>
      <c r="O530" s="140">
        <v>11</v>
      </c>
      <c r="P530" s="140">
        <v>11</v>
      </c>
      <c r="Q530" s="34">
        <v>0</v>
      </c>
      <c r="R530" s="34">
        <v>0</v>
      </c>
      <c r="S530" s="34">
        <v>0</v>
      </c>
      <c r="T530" s="34" t="s">
        <v>1996</v>
      </c>
      <c r="U530" s="34" t="s">
        <v>1997</v>
      </c>
      <c r="V530" s="34">
        <v>1</v>
      </c>
      <c r="W530" s="34">
        <v>31</v>
      </c>
      <c r="X530" s="34">
        <v>111</v>
      </c>
      <c r="Y530" s="34">
        <v>4</v>
      </c>
      <c r="Z530" s="66">
        <v>0.97</v>
      </c>
      <c r="AA530" s="34" t="s">
        <v>50</v>
      </c>
      <c r="AB530" s="34" t="s">
        <v>1943</v>
      </c>
    </row>
    <row r="531" s="8" customFormat="1" customHeight="1" spans="1:28">
      <c r="A531" s="56">
        <v>78</v>
      </c>
      <c r="B531" s="34" t="s">
        <v>182</v>
      </c>
      <c r="C531" s="34" t="s">
        <v>38</v>
      </c>
      <c r="D531" s="56" t="s">
        <v>1998</v>
      </c>
      <c r="E531" s="41" t="s">
        <v>40</v>
      </c>
      <c r="F531" s="56" t="s">
        <v>41</v>
      </c>
      <c r="G531" s="46" t="s">
        <v>42</v>
      </c>
      <c r="H531" s="46" t="s">
        <v>1773</v>
      </c>
      <c r="I531" s="34" t="s">
        <v>1943</v>
      </c>
      <c r="J531" s="46" t="s">
        <v>44</v>
      </c>
      <c r="K531" s="41" t="s">
        <v>184</v>
      </c>
      <c r="L531" s="41" t="s">
        <v>372</v>
      </c>
      <c r="M531" s="41" t="s">
        <v>372</v>
      </c>
      <c r="N531" s="41" t="s">
        <v>187</v>
      </c>
      <c r="O531" s="135">
        <v>49</v>
      </c>
      <c r="P531" s="135">
        <v>49</v>
      </c>
      <c r="Q531" s="34">
        <v>0</v>
      </c>
      <c r="R531" s="34">
        <v>0</v>
      </c>
      <c r="S531" s="34">
        <v>0</v>
      </c>
      <c r="T531" s="136" t="s">
        <v>1792</v>
      </c>
      <c r="U531" s="41" t="s">
        <v>1793</v>
      </c>
      <c r="V531" s="34">
        <v>1</v>
      </c>
      <c r="W531" s="42">
        <v>712</v>
      </c>
      <c r="X531" s="34">
        <v>3249</v>
      </c>
      <c r="Y531" s="34">
        <v>446</v>
      </c>
      <c r="Z531" s="66">
        <v>0.97</v>
      </c>
      <c r="AA531" s="50" t="s">
        <v>50</v>
      </c>
      <c r="AB531" s="34" t="s">
        <v>1943</v>
      </c>
    </row>
    <row r="532" customHeight="1" spans="1:28">
      <c r="A532" s="56">
        <v>79</v>
      </c>
      <c r="B532" s="34" t="s">
        <v>37</v>
      </c>
      <c r="C532" s="34" t="s">
        <v>38</v>
      </c>
      <c r="D532" s="50" t="s">
        <v>1999</v>
      </c>
      <c r="E532" s="34" t="s">
        <v>40</v>
      </c>
      <c r="F532" s="56" t="s">
        <v>41</v>
      </c>
      <c r="G532" s="34" t="s">
        <v>42</v>
      </c>
      <c r="H532" s="34" t="s">
        <v>1773</v>
      </c>
      <c r="I532" s="34" t="s">
        <v>1943</v>
      </c>
      <c r="J532" s="34" t="s">
        <v>44</v>
      </c>
      <c r="K532" s="35" t="s">
        <v>45</v>
      </c>
      <c r="L532" s="35" t="s">
        <v>46</v>
      </c>
      <c r="M532" s="34" t="s">
        <v>256</v>
      </c>
      <c r="N532" s="35" t="s">
        <v>45</v>
      </c>
      <c r="O532" s="140">
        <v>24</v>
      </c>
      <c r="P532" s="140">
        <v>24</v>
      </c>
      <c r="Q532" s="34">
        <v>0</v>
      </c>
      <c r="R532" s="34">
        <v>0</v>
      </c>
      <c r="S532" s="34">
        <v>0</v>
      </c>
      <c r="T532" s="150" t="s">
        <v>2000</v>
      </c>
      <c r="U532" s="34" t="s">
        <v>2001</v>
      </c>
      <c r="V532" s="34">
        <v>1</v>
      </c>
      <c r="W532" s="34">
        <v>103</v>
      </c>
      <c r="X532" s="34">
        <v>350</v>
      </c>
      <c r="Y532" s="34">
        <v>30</v>
      </c>
      <c r="Z532" s="66">
        <v>0.97</v>
      </c>
      <c r="AA532" s="34" t="s">
        <v>50</v>
      </c>
      <c r="AB532" s="34" t="s">
        <v>1943</v>
      </c>
    </row>
    <row r="533" customHeight="1" spans="1:28">
      <c r="A533" s="56">
        <v>80</v>
      </c>
      <c r="B533" s="34" t="s">
        <v>37</v>
      </c>
      <c r="C533" s="34" t="s">
        <v>38</v>
      </c>
      <c r="D533" s="34" t="s">
        <v>2002</v>
      </c>
      <c r="E533" s="34" t="s">
        <v>209</v>
      </c>
      <c r="F533" s="56" t="s">
        <v>41</v>
      </c>
      <c r="G533" s="34" t="s">
        <v>42</v>
      </c>
      <c r="H533" s="34" t="s">
        <v>1773</v>
      </c>
      <c r="I533" s="34" t="s">
        <v>1943</v>
      </c>
      <c r="J533" s="34" t="s">
        <v>44</v>
      </c>
      <c r="K533" s="35" t="s">
        <v>45</v>
      </c>
      <c r="L533" s="35" t="s">
        <v>46</v>
      </c>
      <c r="M533" s="34" t="s">
        <v>114</v>
      </c>
      <c r="N533" s="35" t="s">
        <v>45</v>
      </c>
      <c r="O533" s="134">
        <v>46</v>
      </c>
      <c r="P533" s="134">
        <v>46</v>
      </c>
      <c r="Q533" s="56">
        <v>0</v>
      </c>
      <c r="R533" s="56">
        <v>0</v>
      </c>
      <c r="S533" s="56">
        <v>0</v>
      </c>
      <c r="T533" s="56" t="s">
        <v>2003</v>
      </c>
      <c r="U533" s="34" t="s">
        <v>2004</v>
      </c>
      <c r="V533" s="34">
        <v>1</v>
      </c>
      <c r="W533" s="34">
        <v>121</v>
      </c>
      <c r="X533" s="34">
        <v>486</v>
      </c>
      <c r="Y533" s="34">
        <v>56</v>
      </c>
      <c r="Z533" s="66">
        <v>0.97</v>
      </c>
      <c r="AA533" s="34" t="s">
        <v>50</v>
      </c>
      <c r="AB533" s="34" t="s">
        <v>1943</v>
      </c>
    </row>
    <row r="534" s="12" customFormat="1" customHeight="1" spans="1:28">
      <c r="A534" s="56">
        <v>81</v>
      </c>
      <c r="B534" s="34" t="s">
        <v>37</v>
      </c>
      <c r="C534" s="34" t="s">
        <v>38</v>
      </c>
      <c r="D534" s="34" t="s">
        <v>2005</v>
      </c>
      <c r="E534" s="34" t="s">
        <v>40</v>
      </c>
      <c r="F534" s="34" t="s">
        <v>41</v>
      </c>
      <c r="G534" s="34" t="s">
        <v>42</v>
      </c>
      <c r="H534" s="34" t="s">
        <v>1773</v>
      </c>
      <c r="I534" s="34" t="s">
        <v>1943</v>
      </c>
      <c r="J534" s="34" t="s">
        <v>44</v>
      </c>
      <c r="K534" s="35" t="s">
        <v>45</v>
      </c>
      <c r="L534" s="35" t="s">
        <v>46</v>
      </c>
      <c r="M534" s="34" t="s">
        <v>256</v>
      </c>
      <c r="N534" s="35" t="s">
        <v>45</v>
      </c>
      <c r="O534" s="140">
        <v>4.5</v>
      </c>
      <c r="P534" s="140">
        <v>4.5</v>
      </c>
      <c r="Q534" s="34">
        <v>0</v>
      </c>
      <c r="R534" s="34">
        <v>0</v>
      </c>
      <c r="S534" s="34">
        <v>0</v>
      </c>
      <c r="T534" s="34" t="s">
        <v>2006</v>
      </c>
      <c r="U534" s="34" t="s">
        <v>2007</v>
      </c>
      <c r="V534" s="34">
        <v>1</v>
      </c>
      <c r="W534" s="34">
        <v>84</v>
      </c>
      <c r="X534" s="34">
        <v>312</v>
      </c>
      <c r="Y534" s="34">
        <v>17</v>
      </c>
      <c r="Z534" s="66">
        <v>0.97</v>
      </c>
      <c r="AA534" s="34" t="s">
        <v>50</v>
      </c>
      <c r="AB534" s="34" t="s">
        <v>1943</v>
      </c>
    </row>
    <row r="535" customHeight="1" spans="1:28">
      <c r="A535" s="56">
        <v>82</v>
      </c>
      <c r="B535" s="34" t="s">
        <v>37</v>
      </c>
      <c r="C535" s="34" t="s">
        <v>38</v>
      </c>
      <c r="D535" s="34" t="s">
        <v>2008</v>
      </c>
      <c r="E535" s="34" t="s">
        <v>40</v>
      </c>
      <c r="F535" s="56" t="s">
        <v>41</v>
      </c>
      <c r="G535" s="34" t="s">
        <v>42</v>
      </c>
      <c r="H535" s="34" t="s">
        <v>1773</v>
      </c>
      <c r="I535" s="34" t="s">
        <v>1943</v>
      </c>
      <c r="J535" s="34" t="s">
        <v>44</v>
      </c>
      <c r="K535" s="35" t="s">
        <v>45</v>
      </c>
      <c r="L535" s="35" t="s">
        <v>46</v>
      </c>
      <c r="M535" s="34" t="s">
        <v>114</v>
      </c>
      <c r="N535" s="35" t="s">
        <v>45</v>
      </c>
      <c r="O535" s="140">
        <v>13.5</v>
      </c>
      <c r="P535" s="140">
        <v>13.5</v>
      </c>
      <c r="Q535" s="34">
        <v>0</v>
      </c>
      <c r="R535" s="34">
        <v>0</v>
      </c>
      <c r="S535" s="34">
        <v>0</v>
      </c>
      <c r="T535" s="34" t="s">
        <v>2009</v>
      </c>
      <c r="U535" s="34" t="s">
        <v>2010</v>
      </c>
      <c r="V535" s="34">
        <v>1</v>
      </c>
      <c r="W535" s="34">
        <v>60</v>
      </c>
      <c r="X535" s="34">
        <v>240</v>
      </c>
      <c r="Y535" s="34">
        <v>38</v>
      </c>
      <c r="Z535" s="66">
        <v>0.97</v>
      </c>
      <c r="AA535" s="34" t="s">
        <v>50</v>
      </c>
      <c r="AB535" s="34" t="s">
        <v>1943</v>
      </c>
    </row>
    <row r="536" customHeight="1" spans="1:28">
      <c r="A536" s="56">
        <v>83</v>
      </c>
      <c r="B536" s="34" t="s">
        <v>37</v>
      </c>
      <c r="C536" s="34" t="s">
        <v>38</v>
      </c>
      <c r="D536" s="34" t="s">
        <v>2011</v>
      </c>
      <c r="E536" s="34" t="s">
        <v>209</v>
      </c>
      <c r="F536" s="56" t="s">
        <v>41</v>
      </c>
      <c r="G536" s="34" t="s">
        <v>42</v>
      </c>
      <c r="H536" s="34" t="s">
        <v>1773</v>
      </c>
      <c r="I536" s="34" t="s">
        <v>1943</v>
      </c>
      <c r="J536" s="34" t="s">
        <v>44</v>
      </c>
      <c r="K536" s="35" t="s">
        <v>45</v>
      </c>
      <c r="L536" s="35" t="s">
        <v>46</v>
      </c>
      <c r="M536" s="34" t="s">
        <v>256</v>
      </c>
      <c r="N536" s="35" t="s">
        <v>45</v>
      </c>
      <c r="O536" s="140">
        <v>12</v>
      </c>
      <c r="P536" s="140">
        <v>12</v>
      </c>
      <c r="Q536" s="34">
        <v>0</v>
      </c>
      <c r="R536" s="34">
        <v>0</v>
      </c>
      <c r="S536" s="34">
        <v>0</v>
      </c>
      <c r="T536" s="34" t="s">
        <v>2012</v>
      </c>
      <c r="U536" s="34" t="s">
        <v>2013</v>
      </c>
      <c r="V536" s="34">
        <v>1</v>
      </c>
      <c r="W536" s="34">
        <v>60</v>
      </c>
      <c r="X536" s="34">
        <v>230</v>
      </c>
      <c r="Y536" s="34">
        <v>36</v>
      </c>
      <c r="Z536" s="66">
        <v>0.97</v>
      </c>
      <c r="AA536" s="34" t="s">
        <v>50</v>
      </c>
      <c r="AB536" s="34" t="s">
        <v>1943</v>
      </c>
    </row>
    <row r="537" customHeight="1" spans="1:28">
      <c r="A537" s="56">
        <v>84</v>
      </c>
      <c r="B537" s="34" t="s">
        <v>37</v>
      </c>
      <c r="C537" s="34" t="s">
        <v>38</v>
      </c>
      <c r="D537" s="34" t="s">
        <v>2014</v>
      </c>
      <c r="E537" s="34" t="s">
        <v>40</v>
      </c>
      <c r="F537" s="56" t="s">
        <v>41</v>
      </c>
      <c r="G537" s="34" t="s">
        <v>42</v>
      </c>
      <c r="H537" s="34" t="s">
        <v>1773</v>
      </c>
      <c r="I537" s="34" t="s">
        <v>1943</v>
      </c>
      <c r="J537" s="34" t="s">
        <v>44</v>
      </c>
      <c r="K537" s="35" t="s">
        <v>45</v>
      </c>
      <c r="L537" s="35" t="s">
        <v>46</v>
      </c>
      <c r="M537" s="34" t="s">
        <v>114</v>
      </c>
      <c r="N537" s="35" t="s">
        <v>45</v>
      </c>
      <c r="O537" s="140">
        <v>13</v>
      </c>
      <c r="P537" s="140">
        <v>13</v>
      </c>
      <c r="Q537" s="34">
        <v>0</v>
      </c>
      <c r="R537" s="34">
        <v>0</v>
      </c>
      <c r="S537" s="34">
        <v>0</v>
      </c>
      <c r="T537" s="34" t="s">
        <v>2015</v>
      </c>
      <c r="U537" s="34" t="s">
        <v>2016</v>
      </c>
      <c r="V537" s="34">
        <v>1</v>
      </c>
      <c r="W537" s="34">
        <v>46</v>
      </c>
      <c r="X537" s="34">
        <v>190</v>
      </c>
      <c r="Y537" s="34">
        <v>35</v>
      </c>
      <c r="Z537" s="66">
        <v>0.97</v>
      </c>
      <c r="AA537" s="34" t="s">
        <v>50</v>
      </c>
      <c r="AB537" s="34" t="s">
        <v>1943</v>
      </c>
    </row>
    <row r="538" customHeight="1" spans="1:28">
      <c r="A538" s="56">
        <v>85</v>
      </c>
      <c r="B538" s="34" t="s">
        <v>37</v>
      </c>
      <c r="C538" s="34" t="s">
        <v>38</v>
      </c>
      <c r="D538" s="34" t="s">
        <v>2017</v>
      </c>
      <c r="E538" s="34" t="s">
        <v>40</v>
      </c>
      <c r="F538" s="56" t="s">
        <v>41</v>
      </c>
      <c r="G538" s="34" t="s">
        <v>42</v>
      </c>
      <c r="H538" s="34" t="s">
        <v>1773</v>
      </c>
      <c r="I538" s="34" t="s">
        <v>1943</v>
      </c>
      <c r="J538" s="34" t="s">
        <v>44</v>
      </c>
      <c r="K538" s="35" t="s">
        <v>45</v>
      </c>
      <c r="L538" s="35" t="s">
        <v>46</v>
      </c>
      <c r="M538" s="34" t="s">
        <v>114</v>
      </c>
      <c r="N538" s="35" t="s">
        <v>45</v>
      </c>
      <c r="O538" s="140">
        <v>5.2</v>
      </c>
      <c r="P538" s="140">
        <v>5.2</v>
      </c>
      <c r="Q538" s="34">
        <v>0</v>
      </c>
      <c r="R538" s="34">
        <v>0</v>
      </c>
      <c r="S538" s="34">
        <v>0</v>
      </c>
      <c r="T538" s="34" t="s">
        <v>2018</v>
      </c>
      <c r="U538" s="34" t="s">
        <v>2019</v>
      </c>
      <c r="V538" s="34">
        <v>1</v>
      </c>
      <c r="W538" s="34">
        <v>48</v>
      </c>
      <c r="X538" s="34">
        <v>192</v>
      </c>
      <c r="Y538" s="34">
        <v>35</v>
      </c>
      <c r="Z538" s="66">
        <v>0.97</v>
      </c>
      <c r="AA538" s="34" t="s">
        <v>50</v>
      </c>
      <c r="AB538" s="34" t="s">
        <v>1943</v>
      </c>
    </row>
    <row r="539" ht="80" customHeight="1" spans="1:28">
      <c r="A539" s="56">
        <v>86</v>
      </c>
      <c r="B539" s="34" t="s">
        <v>37</v>
      </c>
      <c r="C539" s="56" t="s">
        <v>38</v>
      </c>
      <c r="D539" s="56" t="s">
        <v>2020</v>
      </c>
      <c r="E539" s="56" t="s">
        <v>209</v>
      </c>
      <c r="F539" s="38" t="s">
        <v>41</v>
      </c>
      <c r="G539" s="50" t="s">
        <v>42</v>
      </c>
      <c r="H539" s="50" t="s">
        <v>1773</v>
      </c>
      <c r="I539" s="50" t="s">
        <v>2021</v>
      </c>
      <c r="J539" s="50" t="s">
        <v>170</v>
      </c>
      <c r="K539" s="35" t="s">
        <v>45</v>
      </c>
      <c r="L539" s="35" t="s">
        <v>46</v>
      </c>
      <c r="M539" s="50" t="s">
        <v>386</v>
      </c>
      <c r="N539" s="35" t="s">
        <v>45</v>
      </c>
      <c r="O539" s="134">
        <v>5</v>
      </c>
      <c r="P539" s="134">
        <v>5</v>
      </c>
      <c r="Q539" s="56">
        <v>0</v>
      </c>
      <c r="R539" s="56">
        <v>0</v>
      </c>
      <c r="S539" s="56">
        <v>0</v>
      </c>
      <c r="T539" s="56" t="s">
        <v>2022</v>
      </c>
      <c r="U539" s="50" t="s">
        <v>2023</v>
      </c>
      <c r="V539" s="40">
        <v>1</v>
      </c>
      <c r="W539" s="56">
        <v>66</v>
      </c>
      <c r="X539" s="56">
        <v>274</v>
      </c>
      <c r="Y539" s="56">
        <v>38</v>
      </c>
      <c r="Z539" s="105">
        <v>0.97</v>
      </c>
      <c r="AA539" s="50" t="s">
        <v>50</v>
      </c>
      <c r="AB539" s="50" t="s">
        <v>2021</v>
      </c>
    </row>
    <row r="540" customHeight="1" spans="1:28">
      <c r="A540" s="56">
        <v>87</v>
      </c>
      <c r="B540" s="34" t="s">
        <v>37</v>
      </c>
      <c r="C540" s="56" t="s">
        <v>38</v>
      </c>
      <c r="D540" s="56" t="s">
        <v>2024</v>
      </c>
      <c r="E540" s="56" t="s">
        <v>40</v>
      </c>
      <c r="F540" s="38" t="s">
        <v>41</v>
      </c>
      <c r="G540" s="50" t="s">
        <v>42</v>
      </c>
      <c r="H540" s="50" t="s">
        <v>1773</v>
      </c>
      <c r="I540" s="50" t="s">
        <v>2021</v>
      </c>
      <c r="J540" s="50" t="s">
        <v>170</v>
      </c>
      <c r="K540" s="35" t="s">
        <v>45</v>
      </c>
      <c r="L540" s="35" t="s">
        <v>46</v>
      </c>
      <c r="M540" s="50" t="s">
        <v>198</v>
      </c>
      <c r="N540" s="35" t="s">
        <v>45</v>
      </c>
      <c r="O540" s="134">
        <v>7</v>
      </c>
      <c r="P540" s="134">
        <v>7</v>
      </c>
      <c r="Q540" s="56">
        <v>0</v>
      </c>
      <c r="R540" s="56">
        <v>0</v>
      </c>
      <c r="S540" s="56">
        <v>0</v>
      </c>
      <c r="T540" s="56" t="s">
        <v>2025</v>
      </c>
      <c r="U540" s="50" t="s">
        <v>2026</v>
      </c>
      <c r="V540" s="40">
        <v>1</v>
      </c>
      <c r="W540" s="56">
        <v>222</v>
      </c>
      <c r="X540" s="56">
        <v>863</v>
      </c>
      <c r="Y540" s="56">
        <v>188</v>
      </c>
      <c r="Z540" s="105">
        <v>0.97</v>
      </c>
      <c r="AA540" s="50" t="s">
        <v>50</v>
      </c>
      <c r="AB540" s="50" t="s">
        <v>2021</v>
      </c>
    </row>
    <row r="541" customHeight="1" spans="1:28">
      <c r="A541" s="56">
        <v>88</v>
      </c>
      <c r="B541" s="34" t="s">
        <v>37</v>
      </c>
      <c r="C541" s="56" t="s">
        <v>38</v>
      </c>
      <c r="D541" s="56" t="s">
        <v>2027</v>
      </c>
      <c r="E541" s="56" t="s">
        <v>209</v>
      </c>
      <c r="F541" s="38" t="s">
        <v>41</v>
      </c>
      <c r="G541" s="50" t="s">
        <v>42</v>
      </c>
      <c r="H541" s="50" t="s">
        <v>1773</v>
      </c>
      <c r="I541" s="50" t="s">
        <v>2021</v>
      </c>
      <c r="J541" s="50" t="s">
        <v>170</v>
      </c>
      <c r="K541" s="35" t="s">
        <v>45</v>
      </c>
      <c r="L541" s="35" t="s">
        <v>46</v>
      </c>
      <c r="M541" s="50" t="s">
        <v>386</v>
      </c>
      <c r="N541" s="35" t="s">
        <v>45</v>
      </c>
      <c r="O541" s="134">
        <v>97.9</v>
      </c>
      <c r="P541" s="134">
        <v>97.9</v>
      </c>
      <c r="Q541" s="56">
        <v>0</v>
      </c>
      <c r="R541" s="56">
        <v>0</v>
      </c>
      <c r="S541" s="56">
        <v>0</v>
      </c>
      <c r="T541" s="56" t="s">
        <v>2028</v>
      </c>
      <c r="U541" s="50" t="s">
        <v>2029</v>
      </c>
      <c r="V541" s="40">
        <v>1</v>
      </c>
      <c r="W541" s="56">
        <v>105</v>
      </c>
      <c r="X541" s="56">
        <v>392</v>
      </c>
      <c r="Y541" s="56">
        <v>48</v>
      </c>
      <c r="Z541" s="105">
        <v>0.97</v>
      </c>
      <c r="AA541" s="50" t="s">
        <v>50</v>
      </c>
      <c r="AB541" s="50" t="s">
        <v>2021</v>
      </c>
    </row>
    <row r="542" ht="72" customHeight="1" spans="1:28">
      <c r="A542" s="56">
        <v>89</v>
      </c>
      <c r="B542" s="34" t="s">
        <v>37</v>
      </c>
      <c r="C542" s="56" t="s">
        <v>38</v>
      </c>
      <c r="D542" s="56" t="s">
        <v>2030</v>
      </c>
      <c r="E542" s="56" t="s">
        <v>40</v>
      </c>
      <c r="F542" s="38" t="s">
        <v>41</v>
      </c>
      <c r="G542" s="50" t="s">
        <v>42</v>
      </c>
      <c r="H542" s="50" t="s">
        <v>1773</v>
      </c>
      <c r="I542" s="50" t="s">
        <v>2021</v>
      </c>
      <c r="J542" s="50" t="s">
        <v>170</v>
      </c>
      <c r="K542" s="35" t="s">
        <v>45</v>
      </c>
      <c r="L542" s="35" t="s">
        <v>46</v>
      </c>
      <c r="M542" s="50" t="s">
        <v>198</v>
      </c>
      <c r="N542" s="35" t="s">
        <v>45</v>
      </c>
      <c r="O542" s="134">
        <v>17</v>
      </c>
      <c r="P542" s="134">
        <v>17</v>
      </c>
      <c r="Q542" s="56">
        <v>0</v>
      </c>
      <c r="R542" s="56">
        <v>0</v>
      </c>
      <c r="S542" s="56">
        <v>0</v>
      </c>
      <c r="T542" s="56" t="s">
        <v>2031</v>
      </c>
      <c r="U542" s="50" t="s">
        <v>2032</v>
      </c>
      <c r="V542" s="40">
        <v>1</v>
      </c>
      <c r="W542" s="56">
        <v>184</v>
      </c>
      <c r="X542" s="56">
        <v>715</v>
      </c>
      <c r="Y542" s="56">
        <v>76</v>
      </c>
      <c r="Z542" s="105">
        <v>0.97</v>
      </c>
      <c r="AA542" s="50" t="s">
        <v>50</v>
      </c>
      <c r="AB542" s="50" t="s">
        <v>2021</v>
      </c>
    </row>
    <row r="543" customHeight="1" spans="1:28">
      <c r="A543" s="56">
        <v>90</v>
      </c>
      <c r="B543" s="34" t="s">
        <v>37</v>
      </c>
      <c r="C543" s="56" t="s">
        <v>38</v>
      </c>
      <c r="D543" s="56" t="s">
        <v>2033</v>
      </c>
      <c r="E543" s="56" t="s">
        <v>40</v>
      </c>
      <c r="F543" s="38" t="s">
        <v>41</v>
      </c>
      <c r="G543" s="50" t="s">
        <v>42</v>
      </c>
      <c r="H543" s="50" t="s">
        <v>1773</v>
      </c>
      <c r="I543" s="50" t="s">
        <v>2021</v>
      </c>
      <c r="J543" s="50" t="s">
        <v>170</v>
      </c>
      <c r="K543" s="35" t="s">
        <v>45</v>
      </c>
      <c r="L543" s="35" t="s">
        <v>46</v>
      </c>
      <c r="M543" s="50" t="s">
        <v>198</v>
      </c>
      <c r="N543" s="35" t="s">
        <v>45</v>
      </c>
      <c r="O543" s="134">
        <v>21.7</v>
      </c>
      <c r="P543" s="134">
        <v>21.7</v>
      </c>
      <c r="Q543" s="56">
        <v>0</v>
      </c>
      <c r="R543" s="56">
        <v>0</v>
      </c>
      <c r="S543" s="56">
        <v>0</v>
      </c>
      <c r="T543" s="56" t="s">
        <v>2034</v>
      </c>
      <c r="U543" s="50" t="s">
        <v>2035</v>
      </c>
      <c r="V543" s="40">
        <v>1</v>
      </c>
      <c r="W543" s="56">
        <v>140</v>
      </c>
      <c r="X543" s="56">
        <v>558</v>
      </c>
      <c r="Y543" s="56">
        <v>41</v>
      </c>
      <c r="Z543" s="105">
        <v>0.97</v>
      </c>
      <c r="AA543" s="50" t="s">
        <v>50</v>
      </c>
      <c r="AB543" s="50" t="s">
        <v>2021</v>
      </c>
    </row>
    <row r="544" customHeight="1" spans="1:28">
      <c r="A544" s="56">
        <v>91</v>
      </c>
      <c r="B544" s="34" t="s">
        <v>37</v>
      </c>
      <c r="C544" s="56" t="s">
        <v>38</v>
      </c>
      <c r="D544" s="41" t="s">
        <v>2036</v>
      </c>
      <c r="E544" s="41" t="s">
        <v>40</v>
      </c>
      <c r="F544" s="38" t="s">
        <v>41</v>
      </c>
      <c r="G544" s="41" t="s">
        <v>42</v>
      </c>
      <c r="H544" s="41" t="s">
        <v>1773</v>
      </c>
      <c r="I544" s="40" t="s">
        <v>2037</v>
      </c>
      <c r="J544" s="41" t="s">
        <v>1082</v>
      </c>
      <c r="K544" s="35" t="s">
        <v>45</v>
      </c>
      <c r="L544" s="35" t="s">
        <v>46</v>
      </c>
      <c r="M544" s="41" t="s">
        <v>47</v>
      </c>
      <c r="N544" s="35" t="s">
        <v>45</v>
      </c>
      <c r="O544" s="135">
        <v>32</v>
      </c>
      <c r="P544" s="135">
        <v>32</v>
      </c>
      <c r="Q544" s="56">
        <v>0</v>
      </c>
      <c r="R544" s="56">
        <v>0</v>
      </c>
      <c r="S544" s="56">
        <v>0</v>
      </c>
      <c r="T544" s="41" t="s">
        <v>2038</v>
      </c>
      <c r="U544" s="41" t="s">
        <v>2039</v>
      </c>
      <c r="V544" s="41">
        <v>1</v>
      </c>
      <c r="W544" s="41">
        <v>146</v>
      </c>
      <c r="X544" s="41">
        <v>750</v>
      </c>
      <c r="Y544" s="41">
        <v>98</v>
      </c>
      <c r="Z544" s="39">
        <v>0.98</v>
      </c>
      <c r="AA544" s="50" t="s">
        <v>50</v>
      </c>
      <c r="AB544" s="40" t="s">
        <v>2037</v>
      </c>
    </row>
    <row r="545" customHeight="1" spans="1:28">
      <c r="A545" s="56">
        <v>92</v>
      </c>
      <c r="B545" s="34" t="s">
        <v>37</v>
      </c>
      <c r="C545" s="56" t="s">
        <v>38</v>
      </c>
      <c r="D545" s="41" t="s">
        <v>2040</v>
      </c>
      <c r="E545" s="41" t="s">
        <v>209</v>
      </c>
      <c r="F545" s="38" t="s">
        <v>41</v>
      </c>
      <c r="G545" s="41" t="s">
        <v>42</v>
      </c>
      <c r="H545" s="41" t="s">
        <v>1773</v>
      </c>
      <c r="I545" s="40" t="s">
        <v>2037</v>
      </c>
      <c r="J545" s="41" t="s">
        <v>1082</v>
      </c>
      <c r="K545" s="35" t="s">
        <v>45</v>
      </c>
      <c r="L545" s="35" t="s">
        <v>46</v>
      </c>
      <c r="M545" s="41" t="s">
        <v>47</v>
      </c>
      <c r="N545" s="35" t="s">
        <v>45</v>
      </c>
      <c r="O545" s="135">
        <v>5</v>
      </c>
      <c r="P545" s="135">
        <v>5</v>
      </c>
      <c r="Q545" s="56">
        <v>0</v>
      </c>
      <c r="R545" s="56">
        <v>0</v>
      </c>
      <c r="S545" s="56">
        <v>0</v>
      </c>
      <c r="T545" s="41" t="s">
        <v>2041</v>
      </c>
      <c r="U545" s="41" t="s">
        <v>2042</v>
      </c>
      <c r="V545" s="41">
        <v>1</v>
      </c>
      <c r="W545" s="41">
        <v>87</v>
      </c>
      <c r="X545" s="41">
        <v>390</v>
      </c>
      <c r="Y545" s="41">
        <v>36</v>
      </c>
      <c r="Z545" s="39">
        <v>0.98</v>
      </c>
      <c r="AA545" s="50" t="s">
        <v>50</v>
      </c>
      <c r="AB545" s="40" t="s">
        <v>2037</v>
      </c>
    </row>
    <row r="546" customHeight="1" spans="1:28">
      <c r="A546" s="56">
        <v>93</v>
      </c>
      <c r="B546" s="34" t="s">
        <v>37</v>
      </c>
      <c r="C546" s="56" t="s">
        <v>38</v>
      </c>
      <c r="D546" s="41" t="s">
        <v>2043</v>
      </c>
      <c r="E546" s="41" t="s">
        <v>209</v>
      </c>
      <c r="F546" s="38" t="s">
        <v>41</v>
      </c>
      <c r="G546" s="41" t="s">
        <v>42</v>
      </c>
      <c r="H546" s="41" t="s">
        <v>1773</v>
      </c>
      <c r="I546" s="40" t="s">
        <v>2037</v>
      </c>
      <c r="J546" s="41" t="s">
        <v>1082</v>
      </c>
      <c r="K546" s="35" t="s">
        <v>45</v>
      </c>
      <c r="L546" s="35" t="s">
        <v>46</v>
      </c>
      <c r="M546" s="41" t="s">
        <v>47</v>
      </c>
      <c r="N546" s="35" t="s">
        <v>45</v>
      </c>
      <c r="O546" s="135">
        <v>8.7</v>
      </c>
      <c r="P546" s="135">
        <v>8.7</v>
      </c>
      <c r="Q546" s="56">
        <v>0</v>
      </c>
      <c r="R546" s="56">
        <v>0</v>
      </c>
      <c r="S546" s="56">
        <v>0</v>
      </c>
      <c r="T546" s="41" t="s">
        <v>2044</v>
      </c>
      <c r="U546" s="41" t="s">
        <v>2042</v>
      </c>
      <c r="V546" s="41">
        <v>1</v>
      </c>
      <c r="W546" s="41">
        <v>83</v>
      </c>
      <c r="X546" s="41">
        <v>380</v>
      </c>
      <c r="Y546" s="41">
        <v>47</v>
      </c>
      <c r="Z546" s="39">
        <v>0.98</v>
      </c>
      <c r="AA546" s="50" t="s">
        <v>50</v>
      </c>
      <c r="AB546" s="40" t="s">
        <v>2037</v>
      </c>
    </row>
    <row r="547" customHeight="1" spans="1:28">
      <c r="A547" s="56">
        <v>94</v>
      </c>
      <c r="B547" s="34" t="s">
        <v>37</v>
      </c>
      <c r="C547" s="56" t="s">
        <v>38</v>
      </c>
      <c r="D547" s="41" t="s">
        <v>2045</v>
      </c>
      <c r="E547" s="41" t="s">
        <v>209</v>
      </c>
      <c r="F547" s="38" t="s">
        <v>41</v>
      </c>
      <c r="G547" s="41" t="s">
        <v>42</v>
      </c>
      <c r="H547" s="41" t="s">
        <v>1773</v>
      </c>
      <c r="I547" s="40" t="s">
        <v>2037</v>
      </c>
      <c r="J547" s="41" t="s">
        <v>1082</v>
      </c>
      <c r="K547" s="35" t="s">
        <v>45</v>
      </c>
      <c r="L547" s="35" t="s">
        <v>46</v>
      </c>
      <c r="M547" s="41" t="s">
        <v>47</v>
      </c>
      <c r="N547" s="35" t="s">
        <v>45</v>
      </c>
      <c r="O547" s="135">
        <v>85</v>
      </c>
      <c r="P547" s="135">
        <v>85</v>
      </c>
      <c r="Q547" s="56">
        <v>0</v>
      </c>
      <c r="R547" s="56">
        <v>0</v>
      </c>
      <c r="S547" s="56">
        <v>0</v>
      </c>
      <c r="T547" s="41" t="s">
        <v>2046</v>
      </c>
      <c r="U547" s="41" t="s">
        <v>2042</v>
      </c>
      <c r="V547" s="41">
        <v>1</v>
      </c>
      <c r="W547" s="41">
        <v>352</v>
      </c>
      <c r="X547" s="41">
        <v>1350</v>
      </c>
      <c r="Y547" s="41">
        <v>167</v>
      </c>
      <c r="Z547" s="39">
        <v>0.98</v>
      </c>
      <c r="AA547" s="50" t="s">
        <v>50</v>
      </c>
      <c r="AB547" s="40" t="s">
        <v>2037</v>
      </c>
    </row>
    <row r="548" customHeight="1" spans="1:28">
      <c r="A548" s="56">
        <v>95</v>
      </c>
      <c r="B548" s="34" t="s">
        <v>37</v>
      </c>
      <c r="C548" s="56" t="s">
        <v>38</v>
      </c>
      <c r="D548" s="41" t="s">
        <v>2047</v>
      </c>
      <c r="E548" s="41" t="s">
        <v>40</v>
      </c>
      <c r="F548" s="38" t="s">
        <v>41</v>
      </c>
      <c r="G548" s="41" t="s">
        <v>42</v>
      </c>
      <c r="H548" s="41" t="s">
        <v>1773</v>
      </c>
      <c r="I548" s="40" t="s">
        <v>2037</v>
      </c>
      <c r="J548" s="41" t="s">
        <v>1082</v>
      </c>
      <c r="K548" s="35" t="s">
        <v>45</v>
      </c>
      <c r="L548" s="35" t="s">
        <v>46</v>
      </c>
      <c r="M548" s="41" t="s">
        <v>282</v>
      </c>
      <c r="N548" s="35" t="s">
        <v>45</v>
      </c>
      <c r="O548" s="135">
        <v>6.5</v>
      </c>
      <c r="P548" s="135">
        <v>6.5</v>
      </c>
      <c r="Q548" s="56">
        <v>0</v>
      </c>
      <c r="R548" s="56">
        <v>0</v>
      </c>
      <c r="S548" s="56">
        <v>0</v>
      </c>
      <c r="T548" s="41" t="s">
        <v>2048</v>
      </c>
      <c r="U548" s="41" t="s">
        <v>2049</v>
      </c>
      <c r="V548" s="41">
        <v>4</v>
      </c>
      <c r="W548" s="41">
        <v>352</v>
      </c>
      <c r="X548" s="41">
        <v>1350</v>
      </c>
      <c r="Y548" s="41">
        <v>167</v>
      </c>
      <c r="Z548" s="39">
        <v>0.98</v>
      </c>
      <c r="AA548" s="50" t="s">
        <v>50</v>
      </c>
      <c r="AB548" s="40" t="s">
        <v>2037</v>
      </c>
    </row>
    <row r="549" customHeight="1" spans="1:28">
      <c r="A549" s="56">
        <v>96</v>
      </c>
      <c r="B549" s="34" t="s">
        <v>37</v>
      </c>
      <c r="C549" s="56" t="s">
        <v>38</v>
      </c>
      <c r="D549" s="41" t="s">
        <v>2050</v>
      </c>
      <c r="E549" s="41" t="s">
        <v>40</v>
      </c>
      <c r="F549" s="38" t="s">
        <v>41</v>
      </c>
      <c r="G549" s="41" t="s">
        <v>42</v>
      </c>
      <c r="H549" s="41" t="s">
        <v>1773</v>
      </c>
      <c r="I549" s="40" t="s">
        <v>2037</v>
      </c>
      <c r="J549" s="41" t="s">
        <v>1082</v>
      </c>
      <c r="K549" s="35" t="s">
        <v>45</v>
      </c>
      <c r="L549" s="35" t="s">
        <v>46</v>
      </c>
      <c r="M549" s="41" t="s">
        <v>282</v>
      </c>
      <c r="N549" s="35" t="s">
        <v>45</v>
      </c>
      <c r="O549" s="135">
        <v>30</v>
      </c>
      <c r="P549" s="135">
        <v>30</v>
      </c>
      <c r="Q549" s="56">
        <v>0</v>
      </c>
      <c r="R549" s="56">
        <v>0</v>
      </c>
      <c r="S549" s="56">
        <v>0</v>
      </c>
      <c r="T549" s="41" t="s">
        <v>2051</v>
      </c>
      <c r="U549" s="41" t="s">
        <v>2052</v>
      </c>
      <c r="V549" s="41">
        <v>1</v>
      </c>
      <c r="W549" s="41">
        <v>352</v>
      </c>
      <c r="X549" s="41">
        <v>1350</v>
      </c>
      <c r="Y549" s="41">
        <v>167</v>
      </c>
      <c r="Z549" s="39">
        <v>0.98</v>
      </c>
      <c r="AA549" s="50" t="s">
        <v>50</v>
      </c>
      <c r="AB549" s="40" t="s">
        <v>2037</v>
      </c>
    </row>
    <row r="550" customHeight="1" spans="1:28">
      <c r="A550" s="56">
        <v>97</v>
      </c>
      <c r="B550" s="34" t="s">
        <v>37</v>
      </c>
      <c r="C550" s="56" t="s">
        <v>38</v>
      </c>
      <c r="D550" s="41" t="s">
        <v>2053</v>
      </c>
      <c r="E550" s="41" t="s">
        <v>40</v>
      </c>
      <c r="F550" s="38" t="s">
        <v>41</v>
      </c>
      <c r="G550" s="41" t="s">
        <v>42</v>
      </c>
      <c r="H550" s="41" t="s">
        <v>1773</v>
      </c>
      <c r="I550" s="40" t="s">
        <v>2037</v>
      </c>
      <c r="J550" s="41" t="s">
        <v>1082</v>
      </c>
      <c r="K550" s="35" t="s">
        <v>45</v>
      </c>
      <c r="L550" s="35" t="s">
        <v>46</v>
      </c>
      <c r="M550" s="41" t="s">
        <v>282</v>
      </c>
      <c r="N550" s="35" t="s">
        <v>45</v>
      </c>
      <c r="O550" s="135">
        <v>45</v>
      </c>
      <c r="P550" s="135">
        <v>45</v>
      </c>
      <c r="Q550" s="56">
        <v>0</v>
      </c>
      <c r="R550" s="56">
        <v>0</v>
      </c>
      <c r="S550" s="56">
        <v>0</v>
      </c>
      <c r="T550" s="41" t="s">
        <v>2054</v>
      </c>
      <c r="U550" s="41" t="s">
        <v>2055</v>
      </c>
      <c r="V550" s="41">
        <v>1</v>
      </c>
      <c r="W550" s="41">
        <v>75</v>
      </c>
      <c r="X550" s="41">
        <v>300</v>
      </c>
      <c r="Y550" s="41">
        <v>47</v>
      </c>
      <c r="Z550" s="39">
        <v>0.98</v>
      </c>
      <c r="AA550" s="50" t="s">
        <v>50</v>
      </c>
      <c r="AB550" s="40" t="s">
        <v>2037</v>
      </c>
    </row>
    <row r="551" customHeight="1" spans="1:28">
      <c r="A551" s="56">
        <v>98</v>
      </c>
      <c r="B551" s="34" t="s">
        <v>37</v>
      </c>
      <c r="C551" s="56" t="s">
        <v>38</v>
      </c>
      <c r="D551" s="41" t="s">
        <v>2056</v>
      </c>
      <c r="E551" s="41" t="s">
        <v>40</v>
      </c>
      <c r="F551" s="38" t="s">
        <v>41</v>
      </c>
      <c r="G551" s="41" t="s">
        <v>42</v>
      </c>
      <c r="H551" s="41" t="s">
        <v>1773</v>
      </c>
      <c r="I551" s="40" t="s">
        <v>2037</v>
      </c>
      <c r="J551" s="41" t="s">
        <v>1082</v>
      </c>
      <c r="K551" s="35" t="s">
        <v>45</v>
      </c>
      <c r="L551" s="35" t="s">
        <v>46</v>
      </c>
      <c r="M551" s="41" t="s">
        <v>282</v>
      </c>
      <c r="N551" s="35" t="s">
        <v>45</v>
      </c>
      <c r="O551" s="135">
        <v>74</v>
      </c>
      <c r="P551" s="135">
        <v>74</v>
      </c>
      <c r="Q551" s="56">
        <v>0</v>
      </c>
      <c r="R551" s="56">
        <v>0</v>
      </c>
      <c r="S551" s="56">
        <v>0</v>
      </c>
      <c r="T551" s="41" t="s">
        <v>2057</v>
      </c>
      <c r="U551" s="41" t="s">
        <v>2058</v>
      </c>
      <c r="V551" s="41">
        <v>1</v>
      </c>
      <c r="W551" s="41">
        <v>51</v>
      </c>
      <c r="X551" s="41">
        <v>230</v>
      </c>
      <c r="Y551" s="41">
        <v>23</v>
      </c>
      <c r="Z551" s="39">
        <v>0.98</v>
      </c>
      <c r="AA551" s="50" t="s">
        <v>50</v>
      </c>
      <c r="AB551" s="40" t="s">
        <v>2037</v>
      </c>
    </row>
    <row r="552" customHeight="1" spans="1:28">
      <c r="A552" s="56">
        <v>99</v>
      </c>
      <c r="B552" s="34" t="s">
        <v>37</v>
      </c>
      <c r="C552" s="56" t="s">
        <v>38</v>
      </c>
      <c r="D552" s="34" t="s">
        <v>2059</v>
      </c>
      <c r="E552" s="34" t="s">
        <v>40</v>
      </c>
      <c r="F552" s="38" t="s">
        <v>41</v>
      </c>
      <c r="G552" s="34" t="s">
        <v>42</v>
      </c>
      <c r="H552" s="34" t="s">
        <v>1773</v>
      </c>
      <c r="I552" s="34" t="s">
        <v>2060</v>
      </c>
      <c r="J552" s="34" t="s">
        <v>44</v>
      </c>
      <c r="K552" s="35" t="s">
        <v>45</v>
      </c>
      <c r="L552" s="35" t="s">
        <v>46</v>
      </c>
      <c r="M552" s="34" t="s">
        <v>114</v>
      </c>
      <c r="N552" s="35" t="s">
        <v>45</v>
      </c>
      <c r="O552" s="140">
        <v>6.2</v>
      </c>
      <c r="P552" s="140">
        <v>6.2</v>
      </c>
      <c r="Q552" s="56">
        <v>0</v>
      </c>
      <c r="R552" s="56">
        <v>0</v>
      </c>
      <c r="S552" s="56">
        <v>0</v>
      </c>
      <c r="T552" s="34" t="s">
        <v>2061</v>
      </c>
      <c r="U552" s="34" t="s">
        <v>2062</v>
      </c>
      <c r="V552" s="34">
        <v>1</v>
      </c>
      <c r="W552" s="34">
        <v>56</v>
      </c>
      <c r="X552" s="34">
        <v>266</v>
      </c>
      <c r="Y552" s="34">
        <v>26</v>
      </c>
      <c r="Z552" s="66">
        <v>0.97</v>
      </c>
      <c r="AA552" s="34" t="s">
        <v>50</v>
      </c>
      <c r="AB552" s="34" t="s">
        <v>2060</v>
      </c>
    </row>
    <row r="553" customHeight="1" spans="1:28">
      <c r="A553" s="56">
        <v>100</v>
      </c>
      <c r="B553" s="34" t="s">
        <v>37</v>
      </c>
      <c r="C553" s="56" t="s">
        <v>38</v>
      </c>
      <c r="D553" s="41" t="s">
        <v>2063</v>
      </c>
      <c r="E553" s="41" t="s">
        <v>40</v>
      </c>
      <c r="F553" s="38" t="s">
        <v>41</v>
      </c>
      <c r="G553" s="41" t="s">
        <v>42</v>
      </c>
      <c r="H553" s="41" t="s">
        <v>1773</v>
      </c>
      <c r="I553" s="41" t="s">
        <v>2060</v>
      </c>
      <c r="J553" s="34" t="s">
        <v>44</v>
      </c>
      <c r="K553" s="35" t="s">
        <v>45</v>
      </c>
      <c r="L553" s="35" t="s">
        <v>46</v>
      </c>
      <c r="M553" s="41" t="s">
        <v>47</v>
      </c>
      <c r="N553" s="35" t="s">
        <v>45</v>
      </c>
      <c r="O553" s="135">
        <v>32</v>
      </c>
      <c r="P553" s="135">
        <v>32</v>
      </c>
      <c r="Q553" s="56">
        <v>0</v>
      </c>
      <c r="R553" s="56">
        <v>0</v>
      </c>
      <c r="S553" s="56">
        <v>0</v>
      </c>
      <c r="T553" s="41" t="s">
        <v>2064</v>
      </c>
      <c r="U553" s="41" t="s">
        <v>2065</v>
      </c>
      <c r="V553" s="45">
        <v>1</v>
      </c>
      <c r="W553" s="41">
        <v>118</v>
      </c>
      <c r="X553" s="41">
        <v>540</v>
      </c>
      <c r="Y553" s="41">
        <v>51</v>
      </c>
      <c r="Z553" s="39">
        <v>0.97</v>
      </c>
      <c r="AA553" s="41" t="s">
        <v>201</v>
      </c>
      <c r="AB553" s="41" t="s">
        <v>2060</v>
      </c>
    </row>
    <row r="554" customHeight="1" spans="1:28">
      <c r="A554" s="56">
        <v>101</v>
      </c>
      <c r="B554" s="34" t="s">
        <v>37</v>
      </c>
      <c r="C554" s="56" t="s">
        <v>38</v>
      </c>
      <c r="D554" s="34" t="s">
        <v>2066</v>
      </c>
      <c r="E554" s="34" t="s">
        <v>40</v>
      </c>
      <c r="F554" s="38" t="s">
        <v>41</v>
      </c>
      <c r="G554" s="34" t="s">
        <v>42</v>
      </c>
      <c r="H554" s="34" t="s">
        <v>1773</v>
      </c>
      <c r="I554" s="34" t="s">
        <v>2060</v>
      </c>
      <c r="J554" s="34" t="s">
        <v>44</v>
      </c>
      <c r="K554" s="35" t="s">
        <v>45</v>
      </c>
      <c r="L554" s="35" t="s">
        <v>46</v>
      </c>
      <c r="M554" s="34" t="s">
        <v>256</v>
      </c>
      <c r="N554" s="35" t="s">
        <v>45</v>
      </c>
      <c r="O554" s="140">
        <v>19</v>
      </c>
      <c r="P554" s="140">
        <v>19</v>
      </c>
      <c r="Q554" s="56">
        <v>0</v>
      </c>
      <c r="R554" s="56">
        <v>0</v>
      </c>
      <c r="S554" s="56">
        <v>0</v>
      </c>
      <c r="T554" s="34" t="s">
        <v>2067</v>
      </c>
      <c r="U554" s="34" t="s">
        <v>2068</v>
      </c>
      <c r="V554" s="34">
        <v>1</v>
      </c>
      <c r="W554" s="34">
        <v>234</v>
      </c>
      <c r="X554" s="34">
        <v>1323</v>
      </c>
      <c r="Y554" s="34">
        <v>136</v>
      </c>
      <c r="Z554" s="66">
        <v>0.97</v>
      </c>
      <c r="AA554" s="34" t="s">
        <v>50</v>
      </c>
      <c r="AB554" s="34" t="s">
        <v>2060</v>
      </c>
    </row>
    <row r="555" customHeight="1" spans="1:28">
      <c r="A555" s="56">
        <v>102</v>
      </c>
      <c r="B555" s="34" t="s">
        <v>37</v>
      </c>
      <c r="C555" s="56" t="s">
        <v>38</v>
      </c>
      <c r="D555" s="34" t="s">
        <v>2069</v>
      </c>
      <c r="E555" s="34" t="s">
        <v>40</v>
      </c>
      <c r="F555" s="38" t="s">
        <v>41</v>
      </c>
      <c r="G555" s="34" t="s">
        <v>42</v>
      </c>
      <c r="H555" s="34" t="s">
        <v>1773</v>
      </c>
      <c r="I555" s="34" t="s">
        <v>2060</v>
      </c>
      <c r="J555" s="34" t="s">
        <v>44</v>
      </c>
      <c r="K555" s="35" t="s">
        <v>45</v>
      </c>
      <c r="L555" s="35" t="s">
        <v>46</v>
      </c>
      <c r="M555" s="34" t="s">
        <v>256</v>
      </c>
      <c r="N555" s="35" t="s">
        <v>45</v>
      </c>
      <c r="O555" s="140">
        <v>7.575</v>
      </c>
      <c r="P555" s="140">
        <v>7.575</v>
      </c>
      <c r="Q555" s="56">
        <v>0</v>
      </c>
      <c r="R555" s="56">
        <v>0</v>
      </c>
      <c r="S555" s="56">
        <v>0</v>
      </c>
      <c r="T555" s="34" t="s">
        <v>2070</v>
      </c>
      <c r="U555" s="34" t="s">
        <v>2071</v>
      </c>
      <c r="V555" s="34">
        <v>1</v>
      </c>
      <c r="W555" s="42">
        <v>720</v>
      </c>
      <c r="X555" s="34">
        <v>2849</v>
      </c>
      <c r="Y555" s="34">
        <v>446</v>
      </c>
      <c r="Z555" s="66">
        <v>0.97</v>
      </c>
      <c r="AA555" s="34" t="s">
        <v>50</v>
      </c>
      <c r="AB555" s="34" t="s">
        <v>2060</v>
      </c>
    </row>
    <row r="556" s="8" customFormat="1" customHeight="1" spans="1:28">
      <c r="A556" s="56">
        <v>103</v>
      </c>
      <c r="B556" s="34" t="s">
        <v>182</v>
      </c>
      <c r="C556" s="34" t="s">
        <v>38</v>
      </c>
      <c r="D556" s="56" t="s">
        <v>2072</v>
      </c>
      <c r="E556" s="41" t="s">
        <v>40</v>
      </c>
      <c r="F556" s="56" t="s">
        <v>41</v>
      </c>
      <c r="G556" s="46" t="s">
        <v>42</v>
      </c>
      <c r="H556" s="46" t="s">
        <v>1773</v>
      </c>
      <c r="I556" s="34" t="s">
        <v>2060</v>
      </c>
      <c r="J556" s="46" t="s">
        <v>170</v>
      </c>
      <c r="K556" s="41" t="s">
        <v>184</v>
      </c>
      <c r="L556" s="41" t="s">
        <v>372</v>
      </c>
      <c r="M556" s="41" t="s">
        <v>372</v>
      </c>
      <c r="N556" s="41" t="s">
        <v>187</v>
      </c>
      <c r="O556" s="135">
        <v>49</v>
      </c>
      <c r="P556" s="135">
        <v>49</v>
      </c>
      <c r="Q556" s="34">
        <v>0</v>
      </c>
      <c r="R556" s="34">
        <v>0</v>
      </c>
      <c r="S556" s="34">
        <v>0</v>
      </c>
      <c r="T556" s="136" t="s">
        <v>1792</v>
      </c>
      <c r="U556" s="41" t="s">
        <v>1793</v>
      </c>
      <c r="V556" s="34">
        <v>1</v>
      </c>
      <c r="W556" s="42">
        <v>720</v>
      </c>
      <c r="X556" s="34">
        <v>2849</v>
      </c>
      <c r="Y556" s="34">
        <v>446</v>
      </c>
      <c r="Z556" s="66">
        <v>0.97</v>
      </c>
      <c r="AA556" s="50" t="s">
        <v>50</v>
      </c>
      <c r="AB556" s="34" t="s">
        <v>2060</v>
      </c>
    </row>
    <row r="557" customHeight="1" spans="1:28">
      <c r="A557" s="56">
        <v>104</v>
      </c>
      <c r="B557" s="34" t="s">
        <v>37</v>
      </c>
      <c r="C557" s="56" t="s">
        <v>38</v>
      </c>
      <c r="D557" s="34" t="s">
        <v>2073</v>
      </c>
      <c r="E557" s="34" t="s">
        <v>40</v>
      </c>
      <c r="F557" s="38" t="s">
        <v>41</v>
      </c>
      <c r="G557" s="34" t="s">
        <v>42</v>
      </c>
      <c r="H557" s="34" t="s">
        <v>1773</v>
      </c>
      <c r="I557" s="34" t="s">
        <v>2060</v>
      </c>
      <c r="J557" s="34" t="s">
        <v>44</v>
      </c>
      <c r="K557" s="35" t="s">
        <v>45</v>
      </c>
      <c r="L557" s="35" t="s">
        <v>46</v>
      </c>
      <c r="M557" s="34" t="s">
        <v>256</v>
      </c>
      <c r="N557" s="35" t="s">
        <v>45</v>
      </c>
      <c r="O557" s="140">
        <v>11.9</v>
      </c>
      <c r="P557" s="140">
        <v>11.9</v>
      </c>
      <c r="Q557" s="56">
        <v>0</v>
      </c>
      <c r="R557" s="56">
        <v>0</v>
      </c>
      <c r="S557" s="56">
        <v>0</v>
      </c>
      <c r="T557" s="34" t="s">
        <v>2074</v>
      </c>
      <c r="U557" s="34" t="s">
        <v>2068</v>
      </c>
      <c r="V557" s="34">
        <v>1</v>
      </c>
      <c r="W557" s="34">
        <v>234</v>
      </c>
      <c r="X557" s="34">
        <v>1323</v>
      </c>
      <c r="Y557" s="34">
        <v>136</v>
      </c>
      <c r="Z557" s="66">
        <v>0.97</v>
      </c>
      <c r="AA557" s="34" t="s">
        <v>50</v>
      </c>
      <c r="AB557" s="34" t="s">
        <v>2060</v>
      </c>
    </row>
    <row r="558" customHeight="1" spans="1:28">
      <c r="A558" s="56">
        <v>105</v>
      </c>
      <c r="B558" s="34" t="s">
        <v>37</v>
      </c>
      <c r="C558" s="56" t="s">
        <v>38</v>
      </c>
      <c r="D558" s="34" t="s">
        <v>2075</v>
      </c>
      <c r="E558" s="34" t="s">
        <v>40</v>
      </c>
      <c r="F558" s="38" t="s">
        <v>41</v>
      </c>
      <c r="G558" s="34" t="s">
        <v>42</v>
      </c>
      <c r="H558" s="34" t="s">
        <v>1773</v>
      </c>
      <c r="I558" s="34" t="s">
        <v>2060</v>
      </c>
      <c r="J558" s="34" t="s">
        <v>44</v>
      </c>
      <c r="K558" s="35" t="s">
        <v>45</v>
      </c>
      <c r="L558" s="35" t="s">
        <v>46</v>
      </c>
      <c r="M558" s="34" t="s">
        <v>114</v>
      </c>
      <c r="N558" s="35" t="s">
        <v>45</v>
      </c>
      <c r="O558" s="141">
        <v>61.6</v>
      </c>
      <c r="P558" s="141">
        <v>61.6</v>
      </c>
      <c r="Q558" s="56">
        <v>0</v>
      </c>
      <c r="R558" s="56">
        <v>0</v>
      </c>
      <c r="S558" s="56">
        <v>0</v>
      </c>
      <c r="T558" s="40" t="s">
        <v>2076</v>
      </c>
      <c r="U558" s="34" t="s">
        <v>2077</v>
      </c>
      <c r="V558" s="34">
        <v>1</v>
      </c>
      <c r="W558" s="40">
        <v>738</v>
      </c>
      <c r="X558" s="40">
        <v>2848</v>
      </c>
      <c r="Y558" s="40">
        <v>418</v>
      </c>
      <c r="Z558" s="66">
        <v>0.97</v>
      </c>
      <c r="AA558" s="34" t="s">
        <v>50</v>
      </c>
      <c r="AB558" s="34" t="s">
        <v>2060</v>
      </c>
    </row>
    <row r="559" customHeight="1" spans="1:28">
      <c r="A559" s="56">
        <v>106</v>
      </c>
      <c r="B559" s="34" t="s">
        <v>37</v>
      </c>
      <c r="C559" s="56" t="s">
        <v>38</v>
      </c>
      <c r="D559" s="34" t="s">
        <v>2078</v>
      </c>
      <c r="E559" s="34" t="s">
        <v>40</v>
      </c>
      <c r="F559" s="38" t="s">
        <v>41</v>
      </c>
      <c r="G559" s="34" t="s">
        <v>42</v>
      </c>
      <c r="H559" s="34" t="s">
        <v>1773</v>
      </c>
      <c r="I559" s="34" t="s">
        <v>2060</v>
      </c>
      <c r="J559" s="34" t="s">
        <v>44</v>
      </c>
      <c r="K559" s="35" t="s">
        <v>45</v>
      </c>
      <c r="L559" s="35" t="s">
        <v>46</v>
      </c>
      <c r="M559" s="34" t="s">
        <v>114</v>
      </c>
      <c r="N559" s="35" t="s">
        <v>45</v>
      </c>
      <c r="O559" s="141">
        <v>26</v>
      </c>
      <c r="P559" s="141">
        <v>26</v>
      </c>
      <c r="Q559" s="56">
        <v>0</v>
      </c>
      <c r="R559" s="56">
        <v>0</v>
      </c>
      <c r="S559" s="56">
        <v>0</v>
      </c>
      <c r="T559" s="40" t="s">
        <v>2079</v>
      </c>
      <c r="U559" s="34" t="s">
        <v>2080</v>
      </c>
      <c r="V559" s="34">
        <v>1</v>
      </c>
      <c r="W559" s="40">
        <v>206</v>
      </c>
      <c r="X559" s="40">
        <v>824</v>
      </c>
      <c r="Y559" s="40">
        <v>126</v>
      </c>
      <c r="Z559" s="66">
        <v>0.97</v>
      </c>
      <c r="AA559" s="34" t="s">
        <v>50</v>
      </c>
      <c r="AB559" s="34" t="s">
        <v>2060</v>
      </c>
    </row>
    <row r="560" customHeight="1" spans="1:28">
      <c r="A560" s="56">
        <v>107</v>
      </c>
      <c r="B560" s="34" t="s">
        <v>37</v>
      </c>
      <c r="C560" s="56" t="s">
        <v>38</v>
      </c>
      <c r="D560" s="34" t="s">
        <v>2081</v>
      </c>
      <c r="E560" s="34" t="s">
        <v>40</v>
      </c>
      <c r="F560" s="38" t="s">
        <v>41</v>
      </c>
      <c r="G560" s="34" t="s">
        <v>42</v>
      </c>
      <c r="H560" s="34" t="s">
        <v>1773</v>
      </c>
      <c r="I560" s="34" t="s">
        <v>2060</v>
      </c>
      <c r="J560" s="34" t="s">
        <v>44</v>
      </c>
      <c r="K560" s="35" t="s">
        <v>45</v>
      </c>
      <c r="L560" s="35" t="s">
        <v>46</v>
      </c>
      <c r="M560" s="34" t="s">
        <v>256</v>
      </c>
      <c r="N560" s="35" t="s">
        <v>45</v>
      </c>
      <c r="O560" s="141">
        <v>50</v>
      </c>
      <c r="P560" s="141">
        <v>50</v>
      </c>
      <c r="Q560" s="56">
        <v>0</v>
      </c>
      <c r="R560" s="56">
        <v>0</v>
      </c>
      <c r="S560" s="56">
        <v>0</v>
      </c>
      <c r="T560" s="50" t="s">
        <v>2082</v>
      </c>
      <c r="U560" s="34" t="s">
        <v>2083</v>
      </c>
      <c r="V560" s="34">
        <v>1</v>
      </c>
      <c r="W560" s="40">
        <v>206</v>
      </c>
      <c r="X560" s="40">
        <v>824</v>
      </c>
      <c r="Y560" s="40">
        <v>126</v>
      </c>
      <c r="Z560" s="66">
        <v>0.97</v>
      </c>
      <c r="AA560" s="34" t="s">
        <v>50</v>
      </c>
      <c r="AB560" s="34" t="s">
        <v>2060</v>
      </c>
    </row>
    <row r="561" customHeight="1" spans="1:28">
      <c r="A561" s="56">
        <v>108</v>
      </c>
      <c r="B561" s="34" t="s">
        <v>37</v>
      </c>
      <c r="C561" s="56" t="s">
        <v>38</v>
      </c>
      <c r="D561" s="34" t="s">
        <v>2084</v>
      </c>
      <c r="E561" s="34" t="s">
        <v>40</v>
      </c>
      <c r="F561" s="38" t="s">
        <v>41</v>
      </c>
      <c r="G561" s="34" t="s">
        <v>42</v>
      </c>
      <c r="H561" s="34" t="s">
        <v>1773</v>
      </c>
      <c r="I561" s="34" t="s">
        <v>2060</v>
      </c>
      <c r="J561" s="34" t="s">
        <v>44</v>
      </c>
      <c r="K561" s="35" t="s">
        <v>45</v>
      </c>
      <c r="L561" s="35" t="s">
        <v>46</v>
      </c>
      <c r="M561" s="34" t="s">
        <v>256</v>
      </c>
      <c r="N561" s="35" t="s">
        <v>45</v>
      </c>
      <c r="O561" s="141">
        <v>105.449</v>
      </c>
      <c r="P561" s="141">
        <v>105.449</v>
      </c>
      <c r="Q561" s="56">
        <v>0</v>
      </c>
      <c r="R561" s="56">
        <v>0</v>
      </c>
      <c r="S561" s="56">
        <v>0</v>
      </c>
      <c r="T561" s="50" t="s">
        <v>2085</v>
      </c>
      <c r="U561" s="34" t="s">
        <v>2086</v>
      </c>
      <c r="V561" s="34">
        <v>1</v>
      </c>
      <c r="W561" s="40">
        <v>738</v>
      </c>
      <c r="X561" s="40">
        <v>2848</v>
      </c>
      <c r="Y561" s="40">
        <v>418</v>
      </c>
      <c r="Z561" s="66">
        <v>0.97</v>
      </c>
      <c r="AA561" s="34" t="s">
        <v>50</v>
      </c>
      <c r="AB561" s="34" t="s">
        <v>2060</v>
      </c>
    </row>
    <row r="562" customHeight="1" spans="1:28">
      <c r="A562" s="56">
        <v>109</v>
      </c>
      <c r="B562" s="34" t="s">
        <v>37</v>
      </c>
      <c r="C562" s="56" t="s">
        <v>38</v>
      </c>
      <c r="D562" s="34" t="s">
        <v>2087</v>
      </c>
      <c r="E562" s="34" t="s">
        <v>40</v>
      </c>
      <c r="F562" s="38" t="s">
        <v>41</v>
      </c>
      <c r="G562" s="34" t="s">
        <v>42</v>
      </c>
      <c r="H562" s="34" t="s">
        <v>1773</v>
      </c>
      <c r="I562" s="34" t="s">
        <v>2088</v>
      </c>
      <c r="J562" s="34" t="s">
        <v>170</v>
      </c>
      <c r="K562" s="35" t="s">
        <v>45</v>
      </c>
      <c r="L562" s="35" t="s">
        <v>46</v>
      </c>
      <c r="M562" s="34" t="s">
        <v>198</v>
      </c>
      <c r="N562" s="35" t="s">
        <v>45</v>
      </c>
      <c r="O562" s="140">
        <v>6.8</v>
      </c>
      <c r="P562" s="140">
        <v>6.8</v>
      </c>
      <c r="Q562" s="56">
        <v>0</v>
      </c>
      <c r="R562" s="56">
        <v>0</v>
      </c>
      <c r="S562" s="56">
        <v>0</v>
      </c>
      <c r="T562" s="34" t="s">
        <v>2089</v>
      </c>
      <c r="U562" s="34" t="s">
        <v>1900</v>
      </c>
      <c r="V562" s="34">
        <v>1</v>
      </c>
      <c r="W562" s="34">
        <v>47</v>
      </c>
      <c r="X562" s="34">
        <v>195</v>
      </c>
      <c r="Y562" s="34">
        <v>48</v>
      </c>
      <c r="Z562" s="66">
        <v>0.97</v>
      </c>
      <c r="AA562" s="34" t="s">
        <v>201</v>
      </c>
      <c r="AB562" s="34" t="s">
        <v>2088</v>
      </c>
    </row>
    <row r="563" customHeight="1" spans="1:28">
      <c r="A563" s="56">
        <v>110</v>
      </c>
      <c r="B563" s="34" t="s">
        <v>37</v>
      </c>
      <c r="C563" s="56" t="s">
        <v>38</v>
      </c>
      <c r="D563" s="34" t="s">
        <v>2090</v>
      </c>
      <c r="E563" s="34" t="s">
        <v>40</v>
      </c>
      <c r="F563" s="38" t="s">
        <v>41</v>
      </c>
      <c r="G563" s="34" t="s">
        <v>42</v>
      </c>
      <c r="H563" s="34" t="s">
        <v>1773</v>
      </c>
      <c r="I563" s="34" t="s">
        <v>2088</v>
      </c>
      <c r="J563" s="34" t="s">
        <v>170</v>
      </c>
      <c r="K563" s="35" t="s">
        <v>45</v>
      </c>
      <c r="L563" s="35" t="s">
        <v>46</v>
      </c>
      <c r="M563" s="34" t="s">
        <v>256</v>
      </c>
      <c r="N563" s="35" t="s">
        <v>45</v>
      </c>
      <c r="O563" s="140">
        <v>14.2</v>
      </c>
      <c r="P563" s="140">
        <v>14.2</v>
      </c>
      <c r="Q563" s="56">
        <v>0</v>
      </c>
      <c r="R563" s="56">
        <v>0</v>
      </c>
      <c r="S563" s="56">
        <v>0</v>
      </c>
      <c r="T563" s="34" t="s">
        <v>2091</v>
      </c>
      <c r="U563" s="34" t="s">
        <v>2092</v>
      </c>
      <c r="V563" s="34">
        <v>1</v>
      </c>
      <c r="W563" s="34">
        <v>91</v>
      </c>
      <c r="X563" s="34">
        <v>320</v>
      </c>
      <c r="Y563" s="34">
        <v>29</v>
      </c>
      <c r="Z563" s="66">
        <v>0.97</v>
      </c>
      <c r="AA563" s="34" t="s">
        <v>50</v>
      </c>
      <c r="AB563" s="34" t="s">
        <v>2088</v>
      </c>
    </row>
    <row r="564" customHeight="1" spans="1:28">
      <c r="A564" s="56">
        <v>111</v>
      </c>
      <c r="B564" s="34" t="s">
        <v>37</v>
      </c>
      <c r="C564" s="56" t="s">
        <v>38</v>
      </c>
      <c r="D564" s="34" t="s">
        <v>2093</v>
      </c>
      <c r="E564" s="34" t="s">
        <v>40</v>
      </c>
      <c r="F564" s="38" t="s">
        <v>41</v>
      </c>
      <c r="G564" s="34" t="s">
        <v>42</v>
      </c>
      <c r="H564" s="34" t="s">
        <v>1773</v>
      </c>
      <c r="I564" s="34" t="s">
        <v>2088</v>
      </c>
      <c r="J564" s="34" t="s">
        <v>170</v>
      </c>
      <c r="K564" s="35" t="s">
        <v>45</v>
      </c>
      <c r="L564" s="35" t="s">
        <v>46</v>
      </c>
      <c r="M564" s="41" t="s">
        <v>198</v>
      </c>
      <c r="N564" s="35" t="s">
        <v>45</v>
      </c>
      <c r="O564" s="140">
        <v>5.2</v>
      </c>
      <c r="P564" s="140">
        <v>5.2</v>
      </c>
      <c r="Q564" s="56">
        <v>0</v>
      </c>
      <c r="R564" s="56">
        <v>0</v>
      </c>
      <c r="S564" s="56">
        <v>0</v>
      </c>
      <c r="T564" s="34" t="s">
        <v>2094</v>
      </c>
      <c r="U564" s="34" t="s">
        <v>2095</v>
      </c>
      <c r="V564" s="34">
        <v>1</v>
      </c>
      <c r="W564" s="34">
        <v>39</v>
      </c>
      <c r="X564" s="34">
        <v>187</v>
      </c>
      <c r="Y564" s="34">
        <v>29</v>
      </c>
      <c r="Z564" s="66">
        <v>0.97</v>
      </c>
      <c r="AA564" s="34" t="s">
        <v>50</v>
      </c>
      <c r="AB564" s="34" t="s">
        <v>2088</v>
      </c>
    </row>
    <row r="565" customHeight="1" spans="1:28">
      <c r="A565" s="56">
        <v>112</v>
      </c>
      <c r="B565" s="34" t="s">
        <v>37</v>
      </c>
      <c r="C565" s="56" t="s">
        <v>38</v>
      </c>
      <c r="D565" s="50" t="s">
        <v>2096</v>
      </c>
      <c r="E565" s="50" t="s">
        <v>40</v>
      </c>
      <c r="F565" s="38" t="s">
        <v>41</v>
      </c>
      <c r="G565" s="34" t="s">
        <v>42</v>
      </c>
      <c r="H565" s="34" t="s">
        <v>1773</v>
      </c>
      <c r="I565" s="34" t="s">
        <v>2088</v>
      </c>
      <c r="J565" s="34" t="s">
        <v>170</v>
      </c>
      <c r="K565" s="35" t="s">
        <v>45</v>
      </c>
      <c r="L565" s="35" t="s">
        <v>46</v>
      </c>
      <c r="M565" s="41" t="s">
        <v>2097</v>
      </c>
      <c r="N565" s="35" t="s">
        <v>45</v>
      </c>
      <c r="O565" s="137">
        <v>25</v>
      </c>
      <c r="P565" s="137">
        <v>25</v>
      </c>
      <c r="Q565" s="56">
        <v>0</v>
      </c>
      <c r="R565" s="56">
        <v>0</v>
      </c>
      <c r="S565" s="56">
        <v>0</v>
      </c>
      <c r="T565" s="50" t="s">
        <v>2098</v>
      </c>
      <c r="U565" s="50" t="s">
        <v>2099</v>
      </c>
      <c r="V565" s="50">
        <v>1</v>
      </c>
      <c r="W565" s="50">
        <v>210</v>
      </c>
      <c r="X565" s="50">
        <v>800</v>
      </c>
      <c r="Y565" s="50">
        <v>128</v>
      </c>
      <c r="Z565" s="66">
        <v>0.99</v>
      </c>
      <c r="AA565" s="34" t="s">
        <v>50</v>
      </c>
      <c r="AB565" s="34" t="s">
        <v>2088</v>
      </c>
    </row>
    <row r="566" customHeight="1" spans="1:28">
      <c r="A566" s="56">
        <v>113</v>
      </c>
      <c r="B566" s="34" t="s">
        <v>37</v>
      </c>
      <c r="C566" s="56" t="s">
        <v>38</v>
      </c>
      <c r="D566" s="34" t="s">
        <v>2100</v>
      </c>
      <c r="E566" s="34" t="s">
        <v>40</v>
      </c>
      <c r="F566" s="38" t="s">
        <v>41</v>
      </c>
      <c r="G566" s="34" t="s">
        <v>42</v>
      </c>
      <c r="H566" s="34" t="s">
        <v>1773</v>
      </c>
      <c r="I566" s="34" t="s">
        <v>2088</v>
      </c>
      <c r="J566" s="34" t="s">
        <v>170</v>
      </c>
      <c r="K566" s="35" t="s">
        <v>45</v>
      </c>
      <c r="L566" s="35" t="s">
        <v>46</v>
      </c>
      <c r="M566" s="34" t="s">
        <v>256</v>
      </c>
      <c r="N566" s="35" t="s">
        <v>45</v>
      </c>
      <c r="O566" s="140">
        <v>93.5</v>
      </c>
      <c r="P566" s="140">
        <v>93.5</v>
      </c>
      <c r="Q566" s="56">
        <v>0</v>
      </c>
      <c r="R566" s="56">
        <v>0</v>
      </c>
      <c r="S566" s="56">
        <v>0</v>
      </c>
      <c r="T566" s="34" t="s">
        <v>2101</v>
      </c>
      <c r="U566" s="34" t="s">
        <v>2102</v>
      </c>
      <c r="V566" s="34">
        <v>1</v>
      </c>
      <c r="W566" s="34">
        <v>697</v>
      </c>
      <c r="X566" s="34">
        <v>2686</v>
      </c>
      <c r="Y566" s="34">
        <v>286</v>
      </c>
      <c r="Z566" s="66">
        <v>0.97</v>
      </c>
      <c r="AA566" s="34" t="s">
        <v>136</v>
      </c>
      <c r="AB566" s="34" t="s">
        <v>2088</v>
      </c>
    </row>
    <row r="567" ht="72" customHeight="1" spans="1:28">
      <c r="A567" s="56">
        <v>114</v>
      </c>
      <c r="B567" s="34" t="s">
        <v>37</v>
      </c>
      <c r="C567" s="56" t="s">
        <v>38</v>
      </c>
      <c r="D567" s="34" t="s">
        <v>2103</v>
      </c>
      <c r="E567" s="34" t="s">
        <v>40</v>
      </c>
      <c r="F567" s="38" t="s">
        <v>41</v>
      </c>
      <c r="G567" s="34" t="s">
        <v>42</v>
      </c>
      <c r="H567" s="34" t="s">
        <v>1773</v>
      </c>
      <c r="I567" s="34" t="s">
        <v>2088</v>
      </c>
      <c r="J567" s="34" t="s">
        <v>170</v>
      </c>
      <c r="K567" s="35" t="s">
        <v>45</v>
      </c>
      <c r="L567" s="35" t="s">
        <v>46</v>
      </c>
      <c r="M567" s="34" t="s">
        <v>114</v>
      </c>
      <c r="N567" s="35" t="s">
        <v>45</v>
      </c>
      <c r="O567" s="140">
        <v>15</v>
      </c>
      <c r="P567" s="140">
        <v>15</v>
      </c>
      <c r="Q567" s="56">
        <v>0</v>
      </c>
      <c r="R567" s="56">
        <v>0</v>
      </c>
      <c r="S567" s="56">
        <v>0</v>
      </c>
      <c r="T567" s="34" t="s">
        <v>2104</v>
      </c>
      <c r="U567" s="34" t="s">
        <v>2105</v>
      </c>
      <c r="V567" s="34">
        <v>1</v>
      </c>
      <c r="W567" s="34">
        <v>37</v>
      </c>
      <c r="X567" s="34">
        <v>147</v>
      </c>
      <c r="Y567" s="34">
        <v>0</v>
      </c>
      <c r="Z567" s="66">
        <v>0.97</v>
      </c>
      <c r="AA567" s="34" t="s">
        <v>50</v>
      </c>
      <c r="AB567" s="34" t="s">
        <v>2088</v>
      </c>
    </row>
    <row r="568" customHeight="1" spans="1:28">
      <c r="A568" s="56">
        <v>115</v>
      </c>
      <c r="B568" s="34" t="s">
        <v>37</v>
      </c>
      <c r="C568" s="56" t="s">
        <v>38</v>
      </c>
      <c r="D568" s="34" t="s">
        <v>2106</v>
      </c>
      <c r="E568" s="34" t="s">
        <v>40</v>
      </c>
      <c r="F568" s="38" t="s">
        <v>41</v>
      </c>
      <c r="G568" s="34" t="s">
        <v>42</v>
      </c>
      <c r="H568" s="34" t="s">
        <v>1773</v>
      </c>
      <c r="I568" s="34" t="s">
        <v>2088</v>
      </c>
      <c r="J568" s="34" t="s">
        <v>170</v>
      </c>
      <c r="K568" s="35" t="s">
        <v>45</v>
      </c>
      <c r="L568" s="35" t="s">
        <v>46</v>
      </c>
      <c r="M568" s="34" t="s">
        <v>198</v>
      </c>
      <c r="N568" s="35" t="s">
        <v>45</v>
      </c>
      <c r="O568" s="140">
        <v>13.5</v>
      </c>
      <c r="P568" s="140">
        <v>13.5</v>
      </c>
      <c r="Q568" s="56">
        <v>0</v>
      </c>
      <c r="R568" s="56">
        <v>0</v>
      </c>
      <c r="S568" s="56">
        <v>0</v>
      </c>
      <c r="T568" s="34" t="s">
        <v>2107</v>
      </c>
      <c r="U568" s="34" t="s">
        <v>2108</v>
      </c>
      <c r="V568" s="34">
        <v>1</v>
      </c>
      <c r="W568" s="34">
        <v>51</v>
      </c>
      <c r="X568" s="34">
        <v>222</v>
      </c>
      <c r="Y568" s="34">
        <v>9</v>
      </c>
      <c r="Z568" s="66">
        <v>0.97</v>
      </c>
      <c r="AA568" s="34" t="s">
        <v>201</v>
      </c>
      <c r="AB568" s="34" t="s">
        <v>2088</v>
      </c>
    </row>
    <row r="569" customHeight="1" spans="1:28">
      <c r="A569" s="56">
        <v>116</v>
      </c>
      <c r="B569" s="34" t="s">
        <v>37</v>
      </c>
      <c r="C569" s="56" t="s">
        <v>38</v>
      </c>
      <c r="D569" s="34" t="s">
        <v>2109</v>
      </c>
      <c r="E569" s="34" t="s">
        <v>40</v>
      </c>
      <c r="F569" s="38" t="s">
        <v>41</v>
      </c>
      <c r="G569" s="34" t="s">
        <v>42</v>
      </c>
      <c r="H569" s="34" t="s">
        <v>1773</v>
      </c>
      <c r="I569" s="34" t="s">
        <v>2088</v>
      </c>
      <c r="J569" s="34" t="s">
        <v>170</v>
      </c>
      <c r="K569" s="35" t="s">
        <v>45</v>
      </c>
      <c r="L569" s="35" t="s">
        <v>46</v>
      </c>
      <c r="M569" s="34" t="s">
        <v>256</v>
      </c>
      <c r="N569" s="35" t="s">
        <v>45</v>
      </c>
      <c r="O569" s="140">
        <v>8.6</v>
      </c>
      <c r="P569" s="140">
        <v>8.6</v>
      </c>
      <c r="Q569" s="56">
        <v>0</v>
      </c>
      <c r="R569" s="56">
        <v>0</v>
      </c>
      <c r="S569" s="56">
        <v>0</v>
      </c>
      <c r="T569" s="34" t="s">
        <v>2110</v>
      </c>
      <c r="U569" s="34" t="s">
        <v>2111</v>
      </c>
      <c r="V569" s="34">
        <v>1</v>
      </c>
      <c r="W569" s="34">
        <v>94</v>
      </c>
      <c r="X569" s="34">
        <v>370</v>
      </c>
      <c r="Y569" s="34">
        <v>52</v>
      </c>
      <c r="Z569" s="66">
        <v>0.97</v>
      </c>
      <c r="AA569" s="34" t="s">
        <v>50</v>
      </c>
      <c r="AB569" s="34" t="s">
        <v>2088</v>
      </c>
    </row>
    <row r="570" customHeight="1" spans="1:28">
      <c r="A570" s="56">
        <v>117</v>
      </c>
      <c r="B570" s="34" t="s">
        <v>37</v>
      </c>
      <c r="C570" s="56" t="s">
        <v>38</v>
      </c>
      <c r="D570" s="34" t="s">
        <v>2112</v>
      </c>
      <c r="E570" s="34" t="s">
        <v>40</v>
      </c>
      <c r="F570" s="38" t="s">
        <v>41</v>
      </c>
      <c r="G570" s="34" t="s">
        <v>42</v>
      </c>
      <c r="H570" s="34" t="s">
        <v>1773</v>
      </c>
      <c r="I570" s="34" t="s">
        <v>2088</v>
      </c>
      <c r="J570" s="34" t="s">
        <v>170</v>
      </c>
      <c r="K570" s="35" t="s">
        <v>45</v>
      </c>
      <c r="L570" s="35" t="s">
        <v>46</v>
      </c>
      <c r="M570" s="41" t="s">
        <v>114</v>
      </c>
      <c r="N570" s="35" t="s">
        <v>45</v>
      </c>
      <c r="O570" s="140">
        <v>5.05</v>
      </c>
      <c r="P570" s="140">
        <v>5.05</v>
      </c>
      <c r="Q570" s="56">
        <v>0</v>
      </c>
      <c r="R570" s="56">
        <v>0</v>
      </c>
      <c r="S570" s="56">
        <v>0</v>
      </c>
      <c r="T570" s="34" t="s">
        <v>2113</v>
      </c>
      <c r="U570" s="34" t="s">
        <v>2114</v>
      </c>
      <c r="V570" s="34">
        <v>1</v>
      </c>
      <c r="W570" s="34">
        <v>34</v>
      </c>
      <c r="X570" s="34">
        <v>116</v>
      </c>
      <c r="Y570" s="34">
        <v>32</v>
      </c>
      <c r="Z570" s="66">
        <v>0.97</v>
      </c>
      <c r="AA570" s="34" t="s">
        <v>50</v>
      </c>
      <c r="AB570" s="34" t="s">
        <v>2088</v>
      </c>
    </row>
    <row r="571" customHeight="1" spans="1:28">
      <c r="A571" s="56">
        <v>118</v>
      </c>
      <c r="B571" s="34" t="s">
        <v>37</v>
      </c>
      <c r="C571" s="56" t="s">
        <v>38</v>
      </c>
      <c r="D571" s="34" t="s">
        <v>2115</v>
      </c>
      <c r="E571" s="34" t="s">
        <v>40</v>
      </c>
      <c r="F571" s="38" t="s">
        <v>41</v>
      </c>
      <c r="G571" s="34" t="s">
        <v>42</v>
      </c>
      <c r="H571" s="34" t="s">
        <v>1773</v>
      </c>
      <c r="I571" s="34" t="s">
        <v>2088</v>
      </c>
      <c r="J571" s="34" t="s">
        <v>170</v>
      </c>
      <c r="K571" s="35" t="s">
        <v>45</v>
      </c>
      <c r="L571" s="35" t="s">
        <v>46</v>
      </c>
      <c r="M571" s="34" t="s">
        <v>2116</v>
      </c>
      <c r="N571" s="35" t="s">
        <v>45</v>
      </c>
      <c r="O571" s="140">
        <v>17.6</v>
      </c>
      <c r="P571" s="140">
        <v>17.6</v>
      </c>
      <c r="Q571" s="56">
        <v>0</v>
      </c>
      <c r="R571" s="56">
        <v>0</v>
      </c>
      <c r="S571" s="56">
        <v>0</v>
      </c>
      <c r="T571" s="34" t="s">
        <v>2117</v>
      </c>
      <c r="U571" s="34" t="s">
        <v>2118</v>
      </c>
      <c r="V571" s="34">
        <v>1</v>
      </c>
      <c r="W571" s="34">
        <v>108</v>
      </c>
      <c r="X571" s="34">
        <v>426</v>
      </c>
      <c r="Y571" s="34">
        <v>52</v>
      </c>
      <c r="Z571" s="66">
        <v>0.95</v>
      </c>
      <c r="AA571" s="34" t="s">
        <v>50</v>
      </c>
      <c r="AB571" s="34" t="s">
        <v>2088</v>
      </c>
    </row>
    <row r="572" customHeight="1" spans="1:28">
      <c r="A572" s="56">
        <v>119</v>
      </c>
      <c r="B572" s="34" t="s">
        <v>37</v>
      </c>
      <c r="C572" s="56" t="s">
        <v>38</v>
      </c>
      <c r="D572" s="34" t="s">
        <v>2119</v>
      </c>
      <c r="E572" s="34" t="s">
        <v>40</v>
      </c>
      <c r="F572" s="38" t="s">
        <v>41</v>
      </c>
      <c r="G572" s="34" t="s">
        <v>42</v>
      </c>
      <c r="H572" s="34" t="s">
        <v>1773</v>
      </c>
      <c r="I572" s="34" t="s">
        <v>2088</v>
      </c>
      <c r="J572" s="34" t="s">
        <v>170</v>
      </c>
      <c r="K572" s="35" t="s">
        <v>45</v>
      </c>
      <c r="L572" s="35" t="s">
        <v>46</v>
      </c>
      <c r="M572" s="65" t="s">
        <v>114</v>
      </c>
      <c r="N572" s="35" t="s">
        <v>45</v>
      </c>
      <c r="O572" s="140">
        <v>18</v>
      </c>
      <c r="P572" s="140">
        <v>18</v>
      </c>
      <c r="Q572" s="56">
        <v>0</v>
      </c>
      <c r="R572" s="56">
        <v>0</v>
      </c>
      <c r="S572" s="56">
        <v>0</v>
      </c>
      <c r="T572" s="34" t="s">
        <v>2120</v>
      </c>
      <c r="U572" s="34" t="s">
        <v>2121</v>
      </c>
      <c r="V572" s="73">
        <v>1</v>
      </c>
      <c r="W572" s="73">
        <v>57</v>
      </c>
      <c r="X572" s="73">
        <v>219</v>
      </c>
      <c r="Y572" s="73">
        <v>33</v>
      </c>
      <c r="Z572" s="66">
        <v>0.99</v>
      </c>
      <c r="AA572" s="34" t="s">
        <v>50</v>
      </c>
      <c r="AB572" s="34" t="s">
        <v>2088</v>
      </c>
    </row>
    <row r="573" s="8" customFormat="1" customHeight="1" spans="1:28">
      <c r="A573" s="56">
        <v>120</v>
      </c>
      <c r="B573" s="34" t="s">
        <v>182</v>
      </c>
      <c r="C573" s="56" t="s">
        <v>38</v>
      </c>
      <c r="D573" s="50" t="s">
        <v>2122</v>
      </c>
      <c r="E573" s="53" t="s">
        <v>40</v>
      </c>
      <c r="F573" s="38" t="s">
        <v>41</v>
      </c>
      <c r="G573" s="53" t="s">
        <v>42</v>
      </c>
      <c r="H573" s="53" t="s">
        <v>1773</v>
      </c>
      <c r="I573" s="41" t="s">
        <v>1943</v>
      </c>
      <c r="J573" s="41" t="s">
        <v>170</v>
      </c>
      <c r="K573" s="65" t="s">
        <v>184</v>
      </c>
      <c r="L573" s="50" t="s">
        <v>1668</v>
      </c>
      <c r="M573" s="41" t="s">
        <v>657</v>
      </c>
      <c r="N573" s="41" t="s">
        <v>187</v>
      </c>
      <c r="O573" s="140">
        <v>68</v>
      </c>
      <c r="P573" s="140">
        <v>68</v>
      </c>
      <c r="Q573" s="56">
        <v>0</v>
      </c>
      <c r="R573" s="56">
        <v>0</v>
      </c>
      <c r="S573" s="56">
        <v>0</v>
      </c>
      <c r="T573" s="34" t="s">
        <v>1944</v>
      </c>
      <c r="U573" s="34" t="s">
        <v>1945</v>
      </c>
      <c r="V573" s="34">
        <v>1</v>
      </c>
      <c r="W573" s="34">
        <v>697</v>
      </c>
      <c r="X573" s="34">
        <v>2686</v>
      </c>
      <c r="Y573" s="34">
        <v>286</v>
      </c>
      <c r="Z573" s="66">
        <v>0.97</v>
      </c>
      <c r="AA573" s="41" t="s">
        <v>50</v>
      </c>
      <c r="AB573" s="41" t="s">
        <v>1943</v>
      </c>
    </row>
    <row r="574" customHeight="1" spans="1:28">
      <c r="A574" s="56">
        <v>121</v>
      </c>
      <c r="B574" s="34" t="s">
        <v>37</v>
      </c>
      <c r="C574" s="56" t="s">
        <v>38</v>
      </c>
      <c r="D574" s="46" t="s">
        <v>2123</v>
      </c>
      <c r="E574" s="40" t="s">
        <v>40</v>
      </c>
      <c r="F574" s="38" t="s">
        <v>41</v>
      </c>
      <c r="G574" s="46" t="s">
        <v>42</v>
      </c>
      <c r="H574" s="46" t="s">
        <v>1773</v>
      </c>
      <c r="I574" s="46" t="s">
        <v>2124</v>
      </c>
      <c r="J574" s="46" t="s">
        <v>170</v>
      </c>
      <c r="K574" s="35" t="s">
        <v>45</v>
      </c>
      <c r="L574" s="35" t="s">
        <v>46</v>
      </c>
      <c r="M574" s="34" t="s">
        <v>114</v>
      </c>
      <c r="N574" s="35" t="s">
        <v>45</v>
      </c>
      <c r="O574" s="135">
        <v>6</v>
      </c>
      <c r="P574" s="135">
        <v>6</v>
      </c>
      <c r="Q574" s="56">
        <v>0</v>
      </c>
      <c r="R574" s="56">
        <v>0</v>
      </c>
      <c r="S574" s="56">
        <v>0</v>
      </c>
      <c r="T574" s="150" t="s">
        <v>2125</v>
      </c>
      <c r="U574" s="34" t="s">
        <v>2126</v>
      </c>
      <c r="V574" s="34">
        <v>1</v>
      </c>
      <c r="W574" s="34">
        <v>99</v>
      </c>
      <c r="X574" s="34">
        <v>387</v>
      </c>
      <c r="Y574" s="34">
        <v>21</v>
      </c>
      <c r="Z574" s="39">
        <v>0.97</v>
      </c>
      <c r="AA574" s="41" t="s">
        <v>50</v>
      </c>
      <c r="AB574" s="46" t="s">
        <v>2124</v>
      </c>
    </row>
    <row r="575" customHeight="1" spans="1:28">
      <c r="A575" s="56">
        <v>122</v>
      </c>
      <c r="B575" s="34" t="s">
        <v>37</v>
      </c>
      <c r="C575" s="56" t="s">
        <v>38</v>
      </c>
      <c r="D575" s="46" t="s">
        <v>2127</v>
      </c>
      <c r="E575" s="46" t="s">
        <v>209</v>
      </c>
      <c r="F575" s="38" t="s">
        <v>41</v>
      </c>
      <c r="G575" s="46" t="s">
        <v>42</v>
      </c>
      <c r="H575" s="46" t="s">
        <v>1773</v>
      </c>
      <c r="I575" s="46" t="s">
        <v>2124</v>
      </c>
      <c r="J575" s="46" t="s">
        <v>170</v>
      </c>
      <c r="K575" s="35" t="s">
        <v>45</v>
      </c>
      <c r="L575" s="35" t="s">
        <v>46</v>
      </c>
      <c r="M575" s="34" t="s">
        <v>114</v>
      </c>
      <c r="N575" s="35" t="s">
        <v>45</v>
      </c>
      <c r="O575" s="135">
        <v>8</v>
      </c>
      <c r="P575" s="135">
        <v>8</v>
      </c>
      <c r="Q575" s="56">
        <v>0</v>
      </c>
      <c r="R575" s="56">
        <v>0</v>
      </c>
      <c r="S575" s="56">
        <v>0</v>
      </c>
      <c r="T575" s="34" t="s">
        <v>2128</v>
      </c>
      <c r="U575" s="34" t="s">
        <v>2129</v>
      </c>
      <c r="V575" s="34">
        <v>1</v>
      </c>
      <c r="W575" s="34">
        <v>102</v>
      </c>
      <c r="X575" s="34">
        <v>410</v>
      </c>
      <c r="Y575" s="34">
        <v>21</v>
      </c>
      <c r="Z575" s="39">
        <v>0.97</v>
      </c>
      <c r="AA575" s="41" t="s">
        <v>50</v>
      </c>
      <c r="AB575" s="46" t="s">
        <v>2124</v>
      </c>
    </row>
    <row r="576" customHeight="1" spans="1:28">
      <c r="A576" s="56">
        <v>123</v>
      </c>
      <c r="B576" s="34" t="s">
        <v>37</v>
      </c>
      <c r="C576" s="56" t="s">
        <v>38</v>
      </c>
      <c r="D576" s="46" t="s">
        <v>2130</v>
      </c>
      <c r="E576" s="46" t="s">
        <v>40</v>
      </c>
      <c r="F576" s="38" t="s">
        <v>41</v>
      </c>
      <c r="G576" s="46" t="s">
        <v>42</v>
      </c>
      <c r="H576" s="46" t="s">
        <v>1773</v>
      </c>
      <c r="I576" s="46" t="s">
        <v>2124</v>
      </c>
      <c r="J576" s="46" t="s">
        <v>170</v>
      </c>
      <c r="K576" s="35" t="s">
        <v>45</v>
      </c>
      <c r="L576" s="35" t="s">
        <v>46</v>
      </c>
      <c r="M576" s="34" t="s">
        <v>114</v>
      </c>
      <c r="N576" s="35" t="s">
        <v>45</v>
      </c>
      <c r="O576" s="135">
        <v>15</v>
      </c>
      <c r="P576" s="135">
        <v>15</v>
      </c>
      <c r="Q576" s="56">
        <v>0</v>
      </c>
      <c r="R576" s="56">
        <v>0</v>
      </c>
      <c r="S576" s="56">
        <v>0</v>
      </c>
      <c r="T576" s="34" t="s">
        <v>2131</v>
      </c>
      <c r="U576" s="34" t="s">
        <v>2129</v>
      </c>
      <c r="V576" s="34">
        <v>1</v>
      </c>
      <c r="W576" s="34">
        <v>102</v>
      </c>
      <c r="X576" s="34">
        <v>410</v>
      </c>
      <c r="Y576" s="34">
        <v>21</v>
      </c>
      <c r="Z576" s="39">
        <v>0.97</v>
      </c>
      <c r="AA576" s="41" t="s">
        <v>50</v>
      </c>
      <c r="AB576" s="46" t="s">
        <v>2124</v>
      </c>
    </row>
    <row r="577" ht="87" customHeight="1" spans="1:28">
      <c r="A577" s="56">
        <v>124</v>
      </c>
      <c r="B577" s="34" t="s">
        <v>37</v>
      </c>
      <c r="C577" s="56" t="s">
        <v>38</v>
      </c>
      <c r="D577" s="46" t="s">
        <v>2132</v>
      </c>
      <c r="E577" s="41" t="s">
        <v>40</v>
      </c>
      <c r="F577" s="38" t="s">
        <v>41</v>
      </c>
      <c r="G577" s="46" t="s">
        <v>42</v>
      </c>
      <c r="H577" s="46" t="s">
        <v>1773</v>
      </c>
      <c r="I577" s="46" t="s">
        <v>2124</v>
      </c>
      <c r="J577" s="46" t="s">
        <v>170</v>
      </c>
      <c r="K577" s="35" t="s">
        <v>45</v>
      </c>
      <c r="L577" s="35" t="s">
        <v>46</v>
      </c>
      <c r="M577" s="34" t="s">
        <v>114</v>
      </c>
      <c r="N577" s="35" t="s">
        <v>45</v>
      </c>
      <c r="O577" s="135">
        <v>44.65</v>
      </c>
      <c r="P577" s="135">
        <v>44.65</v>
      </c>
      <c r="Q577" s="56">
        <v>0</v>
      </c>
      <c r="R577" s="56">
        <v>0</v>
      </c>
      <c r="S577" s="56">
        <v>0</v>
      </c>
      <c r="T577" s="150" t="s">
        <v>2133</v>
      </c>
      <c r="U577" s="34" t="s">
        <v>1933</v>
      </c>
      <c r="V577" s="34">
        <v>1</v>
      </c>
      <c r="W577" s="34">
        <v>468</v>
      </c>
      <c r="X577" s="34">
        <v>1718</v>
      </c>
      <c r="Y577" s="34">
        <v>72</v>
      </c>
      <c r="Z577" s="39">
        <v>0.97</v>
      </c>
      <c r="AA577" s="41" t="s">
        <v>50</v>
      </c>
      <c r="AB577" s="46" t="s">
        <v>2124</v>
      </c>
    </row>
    <row r="578" ht="126" customHeight="1" spans="1:28">
      <c r="A578" s="56">
        <v>125</v>
      </c>
      <c r="B578" s="34" t="s">
        <v>37</v>
      </c>
      <c r="C578" s="56" t="s">
        <v>38</v>
      </c>
      <c r="D578" s="46" t="s">
        <v>2134</v>
      </c>
      <c r="E578" s="40" t="s">
        <v>40</v>
      </c>
      <c r="F578" s="38" t="s">
        <v>41</v>
      </c>
      <c r="G578" s="46" t="s">
        <v>42</v>
      </c>
      <c r="H578" s="46" t="s">
        <v>1773</v>
      </c>
      <c r="I578" s="46" t="s">
        <v>2124</v>
      </c>
      <c r="J578" s="46" t="s">
        <v>170</v>
      </c>
      <c r="K578" s="35" t="s">
        <v>45</v>
      </c>
      <c r="L578" s="35" t="s">
        <v>46</v>
      </c>
      <c r="M578" s="34" t="s">
        <v>114</v>
      </c>
      <c r="N578" s="35" t="s">
        <v>45</v>
      </c>
      <c r="O578" s="135">
        <v>18.5</v>
      </c>
      <c r="P578" s="135">
        <v>18.5</v>
      </c>
      <c r="Q578" s="56">
        <v>0</v>
      </c>
      <c r="R578" s="56">
        <v>0</v>
      </c>
      <c r="S578" s="56">
        <v>0</v>
      </c>
      <c r="T578" s="150" t="s">
        <v>2135</v>
      </c>
      <c r="U578" s="34" t="s">
        <v>1933</v>
      </c>
      <c r="V578" s="34">
        <v>1</v>
      </c>
      <c r="W578" s="34">
        <v>99</v>
      </c>
      <c r="X578" s="34">
        <v>387</v>
      </c>
      <c r="Y578" s="34">
        <v>21</v>
      </c>
      <c r="Z578" s="39">
        <v>0.97</v>
      </c>
      <c r="AA578" s="41" t="s">
        <v>50</v>
      </c>
      <c r="AB578" s="46" t="s">
        <v>2124</v>
      </c>
    </row>
    <row r="579" ht="99" customHeight="1" spans="1:28">
      <c r="A579" s="56">
        <v>126</v>
      </c>
      <c r="B579" s="34" t="s">
        <v>37</v>
      </c>
      <c r="C579" s="56" t="s">
        <v>38</v>
      </c>
      <c r="D579" s="46" t="s">
        <v>2136</v>
      </c>
      <c r="E579" s="40" t="s">
        <v>40</v>
      </c>
      <c r="F579" s="38" t="s">
        <v>41</v>
      </c>
      <c r="G579" s="46" t="s">
        <v>42</v>
      </c>
      <c r="H579" s="46" t="s">
        <v>1773</v>
      </c>
      <c r="I579" s="46" t="s">
        <v>2124</v>
      </c>
      <c r="J579" s="46" t="s">
        <v>170</v>
      </c>
      <c r="K579" s="35" t="s">
        <v>45</v>
      </c>
      <c r="L579" s="35" t="s">
        <v>46</v>
      </c>
      <c r="M579" s="34" t="s">
        <v>114</v>
      </c>
      <c r="N579" s="35" t="s">
        <v>45</v>
      </c>
      <c r="O579" s="135">
        <v>17.1</v>
      </c>
      <c r="P579" s="135">
        <v>17.1</v>
      </c>
      <c r="Q579" s="56">
        <v>0</v>
      </c>
      <c r="R579" s="56">
        <v>0</v>
      </c>
      <c r="S579" s="56">
        <v>0</v>
      </c>
      <c r="T579" s="150" t="s">
        <v>2137</v>
      </c>
      <c r="U579" s="34" t="s">
        <v>1933</v>
      </c>
      <c r="V579" s="34">
        <v>1</v>
      </c>
      <c r="W579" s="34">
        <v>50</v>
      </c>
      <c r="X579" s="34">
        <v>168</v>
      </c>
      <c r="Y579" s="34">
        <v>10</v>
      </c>
      <c r="Z579" s="39">
        <v>0.97</v>
      </c>
      <c r="AA579" s="41" t="s">
        <v>50</v>
      </c>
      <c r="AB579" s="46" t="s">
        <v>2124</v>
      </c>
    </row>
    <row r="580" ht="134" customHeight="1" spans="1:28">
      <c r="A580" s="56">
        <v>127</v>
      </c>
      <c r="B580" s="34" t="s">
        <v>37</v>
      </c>
      <c r="C580" s="56" t="s">
        <v>38</v>
      </c>
      <c r="D580" s="46" t="s">
        <v>2138</v>
      </c>
      <c r="E580" s="40" t="s">
        <v>40</v>
      </c>
      <c r="F580" s="38" t="s">
        <v>41</v>
      </c>
      <c r="G580" s="46" t="s">
        <v>42</v>
      </c>
      <c r="H580" s="46" t="s">
        <v>1773</v>
      </c>
      <c r="I580" s="46" t="s">
        <v>2124</v>
      </c>
      <c r="J580" s="46" t="s">
        <v>170</v>
      </c>
      <c r="K580" s="35" t="s">
        <v>45</v>
      </c>
      <c r="L580" s="35" t="s">
        <v>46</v>
      </c>
      <c r="M580" s="34" t="s">
        <v>114</v>
      </c>
      <c r="N580" s="35" t="s">
        <v>45</v>
      </c>
      <c r="O580" s="135">
        <v>14.5</v>
      </c>
      <c r="P580" s="135">
        <v>14.5</v>
      </c>
      <c r="Q580" s="56">
        <v>0</v>
      </c>
      <c r="R580" s="56">
        <v>0</v>
      </c>
      <c r="S580" s="56">
        <v>0</v>
      </c>
      <c r="T580" s="150" t="s">
        <v>2139</v>
      </c>
      <c r="U580" s="34" t="s">
        <v>1933</v>
      </c>
      <c r="V580" s="34">
        <v>1</v>
      </c>
      <c r="W580" s="34">
        <v>65</v>
      </c>
      <c r="X580" s="34">
        <v>245</v>
      </c>
      <c r="Y580" s="34">
        <v>9</v>
      </c>
      <c r="Z580" s="39">
        <v>0.97</v>
      </c>
      <c r="AA580" s="41" t="s">
        <v>50</v>
      </c>
      <c r="AB580" s="46" t="s">
        <v>2124</v>
      </c>
    </row>
    <row r="581" customHeight="1" spans="1:28">
      <c r="A581" s="56">
        <v>128</v>
      </c>
      <c r="B581" s="127" t="s">
        <v>37</v>
      </c>
      <c r="C581" s="56" t="s">
        <v>38</v>
      </c>
      <c r="D581" s="56" t="s">
        <v>2140</v>
      </c>
      <c r="E581" s="56" t="s">
        <v>40</v>
      </c>
      <c r="F581" s="56" t="s">
        <v>41</v>
      </c>
      <c r="G581" s="56" t="s">
        <v>42</v>
      </c>
      <c r="H581" s="56" t="s">
        <v>1773</v>
      </c>
      <c r="I581" s="56" t="s">
        <v>2124</v>
      </c>
      <c r="J581" s="151" t="s">
        <v>170</v>
      </c>
      <c r="K581" s="35" t="s">
        <v>45</v>
      </c>
      <c r="L581" s="35" t="s">
        <v>46</v>
      </c>
      <c r="M581" s="85" t="s">
        <v>114</v>
      </c>
      <c r="N581" s="35" t="s">
        <v>45</v>
      </c>
      <c r="O581" s="134">
        <v>6.07</v>
      </c>
      <c r="P581" s="134">
        <v>6.07</v>
      </c>
      <c r="Q581" s="56">
        <v>0</v>
      </c>
      <c r="R581" s="56">
        <v>0</v>
      </c>
      <c r="S581" s="56">
        <v>0</v>
      </c>
      <c r="T581" s="56" t="s">
        <v>2141</v>
      </c>
      <c r="U581" s="56" t="s">
        <v>2142</v>
      </c>
      <c r="V581" s="56">
        <v>1</v>
      </c>
      <c r="W581" s="56">
        <v>20</v>
      </c>
      <c r="X581" s="56">
        <v>102</v>
      </c>
      <c r="Y581" s="56">
        <v>5</v>
      </c>
      <c r="Z581" s="39">
        <v>0.97</v>
      </c>
      <c r="AA581" s="56" t="s">
        <v>50</v>
      </c>
      <c r="AB581" s="56" t="s">
        <v>2124</v>
      </c>
    </row>
    <row r="582" s="8" customFormat="1" customHeight="1" spans="1:28">
      <c r="A582" s="56">
        <v>129</v>
      </c>
      <c r="B582" s="34" t="s">
        <v>182</v>
      </c>
      <c r="C582" s="34" t="s">
        <v>38</v>
      </c>
      <c r="D582" s="46" t="s">
        <v>2143</v>
      </c>
      <c r="E582" s="41" t="s">
        <v>622</v>
      </c>
      <c r="F582" s="56" t="s">
        <v>41</v>
      </c>
      <c r="G582" s="46" t="s">
        <v>42</v>
      </c>
      <c r="H582" s="46" t="s">
        <v>1773</v>
      </c>
      <c r="I582" s="46" t="s">
        <v>1845</v>
      </c>
      <c r="J582" s="46" t="s">
        <v>170</v>
      </c>
      <c r="K582" s="41" t="s">
        <v>184</v>
      </c>
      <c r="L582" s="41" t="s">
        <v>372</v>
      </c>
      <c r="M582" s="41" t="s">
        <v>372</v>
      </c>
      <c r="N582" s="41" t="s">
        <v>187</v>
      </c>
      <c r="O582" s="135">
        <v>48</v>
      </c>
      <c r="P582" s="135">
        <v>48</v>
      </c>
      <c r="Q582" s="34">
        <v>0</v>
      </c>
      <c r="R582" s="34">
        <v>0</v>
      </c>
      <c r="S582" s="34">
        <v>0</v>
      </c>
      <c r="T582" s="139" t="s">
        <v>1846</v>
      </c>
      <c r="U582" s="34" t="s">
        <v>1847</v>
      </c>
      <c r="V582" s="34">
        <v>1</v>
      </c>
      <c r="W582" s="34">
        <v>468</v>
      </c>
      <c r="X582" s="34">
        <v>1718</v>
      </c>
      <c r="Y582" s="34">
        <v>72</v>
      </c>
      <c r="Z582" s="39">
        <v>0.97</v>
      </c>
      <c r="AA582" s="50" t="s">
        <v>50</v>
      </c>
      <c r="AB582" s="46" t="s">
        <v>2124</v>
      </c>
    </row>
    <row r="583" customHeight="1" spans="1:28">
      <c r="A583" s="56">
        <v>130</v>
      </c>
      <c r="B583" s="34" t="s">
        <v>37</v>
      </c>
      <c r="C583" s="56" t="s">
        <v>38</v>
      </c>
      <c r="D583" s="46" t="s">
        <v>2144</v>
      </c>
      <c r="E583" s="46" t="s">
        <v>209</v>
      </c>
      <c r="F583" s="38" t="s">
        <v>41</v>
      </c>
      <c r="G583" s="46" t="s">
        <v>42</v>
      </c>
      <c r="H583" s="46" t="s">
        <v>1773</v>
      </c>
      <c r="I583" s="46" t="s">
        <v>1845</v>
      </c>
      <c r="J583" s="46" t="s">
        <v>44</v>
      </c>
      <c r="K583" s="35" t="s">
        <v>45</v>
      </c>
      <c r="L583" s="35" t="s">
        <v>46</v>
      </c>
      <c r="M583" s="65" t="s">
        <v>198</v>
      </c>
      <c r="N583" s="35" t="s">
        <v>45</v>
      </c>
      <c r="O583" s="135">
        <v>6.5</v>
      </c>
      <c r="P583" s="135">
        <v>6.5</v>
      </c>
      <c r="Q583" s="56">
        <v>0</v>
      </c>
      <c r="R583" s="56">
        <v>0</v>
      </c>
      <c r="S583" s="56">
        <v>0</v>
      </c>
      <c r="T583" s="41" t="s">
        <v>2145</v>
      </c>
      <c r="U583" s="152" t="s">
        <v>2146</v>
      </c>
      <c r="V583" s="46">
        <v>1</v>
      </c>
      <c r="W583" s="46">
        <v>86</v>
      </c>
      <c r="X583" s="46">
        <v>365</v>
      </c>
      <c r="Y583" s="46">
        <v>48</v>
      </c>
      <c r="Z583" s="39">
        <v>0.97</v>
      </c>
      <c r="AA583" s="41" t="s">
        <v>50</v>
      </c>
      <c r="AB583" s="46" t="s">
        <v>1845</v>
      </c>
    </row>
    <row r="584" customHeight="1" spans="1:28">
      <c r="A584" s="56">
        <v>131</v>
      </c>
      <c r="B584" s="34" t="s">
        <v>37</v>
      </c>
      <c r="C584" s="56" t="s">
        <v>38</v>
      </c>
      <c r="D584" s="41" t="s">
        <v>2147</v>
      </c>
      <c r="E584" s="41" t="s">
        <v>40</v>
      </c>
      <c r="F584" s="38" t="s">
        <v>41</v>
      </c>
      <c r="G584" s="46" t="s">
        <v>42</v>
      </c>
      <c r="H584" s="46" t="s">
        <v>1773</v>
      </c>
      <c r="I584" s="46" t="s">
        <v>1845</v>
      </c>
      <c r="J584" s="46" t="s">
        <v>44</v>
      </c>
      <c r="K584" s="35" t="s">
        <v>45</v>
      </c>
      <c r="L584" s="35" t="s">
        <v>46</v>
      </c>
      <c r="M584" s="65" t="s">
        <v>114</v>
      </c>
      <c r="N584" s="35" t="s">
        <v>45</v>
      </c>
      <c r="O584" s="140">
        <v>5</v>
      </c>
      <c r="P584" s="140">
        <v>5</v>
      </c>
      <c r="Q584" s="56">
        <v>0</v>
      </c>
      <c r="R584" s="56">
        <v>0</v>
      </c>
      <c r="S584" s="56">
        <v>0</v>
      </c>
      <c r="T584" s="41" t="s">
        <v>2148</v>
      </c>
      <c r="U584" s="41" t="s">
        <v>2149</v>
      </c>
      <c r="V584" s="73">
        <v>1</v>
      </c>
      <c r="W584" s="73">
        <v>180</v>
      </c>
      <c r="X584" s="73">
        <v>720</v>
      </c>
      <c r="Y584" s="73">
        <v>35</v>
      </c>
      <c r="Z584" s="39">
        <v>0.97</v>
      </c>
      <c r="AA584" s="41" t="s">
        <v>50</v>
      </c>
      <c r="AB584" s="46" t="s">
        <v>1845</v>
      </c>
    </row>
    <row r="585" customHeight="1" spans="1:28">
      <c r="A585" s="56">
        <v>132</v>
      </c>
      <c r="B585" s="34" t="s">
        <v>37</v>
      </c>
      <c r="C585" s="56" t="s">
        <v>38</v>
      </c>
      <c r="D585" s="41" t="s">
        <v>2150</v>
      </c>
      <c r="E585" s="41" t="s">
        <v>40</v>
      </c>
      <c r="F585" s="38" t="s">
        <v>41</v>
      </c>
      <c r="G585" s="41" t="s">
        <v>42</v>
      </c>
      <c r="H585" s="41" t="s">
        <v>1773</v>
      </c>
      <c r="I585" s="41" t="s">
        <v>1845</v>
      </c>
      <c r="J585" s="46" t="s">
        <v>44</v>
      </c>
      <c r="K585" s="35" t="s">
        <v>45</v>
      </c>
      <c r="L585" s="35" t="s">
        <v>46</v>
      </c>
      <c r="M585" s="65" t="s">
        <v>198</v>
      </c>
      <c r="N585" s="35" t="s">
        <v>45</v>
      </c>
      <c r="O585" s="135">
        <v>47</v>
      </c>
      <c r="P585" s="46">
        <v>47</v>
      </c>
      <c r="Q585" s="56">
        <v>0</v>
      </c>
      <c r="R585" s="56">
        <v>0</v>
      </c>
      <c r="S585" s="56">
        <v>0</v>
      </c>
      <c r="T585" s="41" t="s">
        <v>2151</v>
      </c>
      <c r="U585" s="41" t="s">
        <v>2152</v>
      </c>
      <c r="V585" s="45">
        <v>1</v>
      </c>
      <c r="W585" s="41">
        <v>135</v>
      </c>
      <c r="X585" s="41">
        <v>535</v>
      </c>
      <c r="Y585" s="41">
        <v>16</v>
      </c>
      <c r="Z585" s="39">
        <v>0.97</v>
      </c>
      <c r="AA585" s="41" t="s">
        <v>50</v>
      </c>
      <c r="AB585" s="41" t="s">
        <v>1845</v>
      </c>
    </row>
    <row r="586" customHeight="1" spans="1:28">
      <c r="A586" s="56">
        <v>133</v>
      </c>
      <c r="B586" s="34" t="s">
        <v>37</v>
      </c>
      <c r="C586" s="56" t="s">
        <v>38</v>
      </c>
      <c r="D586" s="41" t="s">
        <v>2153</v>
      </c>
      <c r="E586" s="41" t="s">
        <v>40</v>
      </c>
      <c r="F586" s="38" t="s">
        <v>41</v>
      </c>
      <c r="G586" s="41" t="s">
        <v>42</v>
      </c>
      <c r="H586" s="41" t="s">
        <v>1773</v>
      </c>
      <c r="I586" s="41" t="s">
        <v>1845</v>
      </c>
      <c r="J586" s="46" t="s">
        <v>44</v>
      </c>
      <c r="K586" s="35" t="s">
        <v>45</v>
      </c>
      <c r="L586" s="35" t="s">
        <v>46</v>
      </c>
      <c r="M586" s="65" t="s">
        <v>256</v>
      </c>
      <c r="N586" s="35" t="s">
        <v>45</v>
      </c>
      <c r="O586" s="135">
        <v>36</v>
      </c>
      <c r="P586" s="135">
        <v>36</v>
      </c>
      <c r="Q586" s="56">
        <v>0</v>
      </c>
      <c r="R586" s="56">
        <v>0</v>
      </c>
      <c r="S586" s="56">
        <v>0</v>
      </c>
      <c r="T586" s="41" t="s">
        <v>2154</v>
      </c>
      <c r="U586" s="41" t="s">
        <v>2155</v>
      </c>
      <c r="V586" s="45">
        <v>1</v>
      </c>
      <c r="W586" s="41">
        <v>230</v>
      </c>
      <c r="X586" s="41">
        <v>920</v>
      </c>
      <c r="Y586" s="41">
        <v>41</v>
      </c>
      <c r="Z586" s="39">
        <v>0.97</v>
      </c>
      <c r="AA586" s="41" t="s">
        <v>50</v>
      </c>
      <c r="AB586" s="41" t="s">
        <v>1845</v>
      </c>
    </row>
    <row r="587" customHeight="1" spans="1:28">
      <c r="A587" s="56">
        <v>134</v>
      </c>
      <c r="B587" s="34" t="s">
        <v>37</v>
      </c>
      <c r="C587" s="56" t="s">
        <v>38</v>
      </c>
      <c r="D587" s="46" t="s">
        <v>2156</v>
      </c>
      <c r="E587" s="41" t="s">
        <v>40</v>
      </c>
      <c r="F587" s="38" t="s">
        <v>41</v>
      </c>
      <c r="G587" s="46" t="s">
        <v>42</v>
      </c>
      <c r="H587" s="46" t="s">
        <v>1773</v>
      </c>
      <c r="I587" s="46" t="s">
        <v>1845</v>
      </c>
      <c r="J587" s="46" t="s">
        <v>44</v>
      </c>
      <c r="K587" s="35" t="s">
        <v>45</v>
      </c>
      <c r="L587" s="35" t="s">
        <v>46</v>
      </c>
      <c r="M587" s="65" t="s">
        <v>198</v>
      </c>
      <c r="N587" s="35" t="s">
        <v>45</v>
      </c>
      <c r="O587" s="140">
        <v>43.5</v>
      </c>
      <c r="P587" s="140">
        <v>43.5</v>
      </c>
      <c r="Q587" s="56">
        <v>0</v>
      </c>
      <c r="R587" s="56">
        <v>0</v>
      </c>
      <c r="S587" s="56">
        <v>0</v>
      </c>
      <c r="T587" s="41" t="s">
        <v>2157</v>
      </c>
      <c r="U587" s="41" t="s">
        <v>2158</v>
      </c>
      <c r="V587" s="34">
        <v>1</v>
      </c>
      <c r="W587" s="34">
        <v>110</v>
      </c>
      <c r="X587" s="34">
        <v>420</v>
      </c>
      <c r="Y587" s="34">
        <v>22</v>
      </c>
      <c r="Z587" s="39">
        <v>0.97</v>
      </c>
      <c r="AA587" s="41" t="s">
        <v>50</v>
      </c>
      <c r="AB587" s="46" t="s">
        <v>1845</v>
      </c>
    </row>
    <row r="588" ht="168" customHeight="1" spans="1:28">
      <c r="A588" s="56">
        <v>135</v>
      </c>
      <c r="B588" s="34" t="s">
        <v>37</v>
      </c>
      <c r="C588" s="56" t="s">
        <v>38</v>
      </c>
      <c r="D588" s="34" t="s">
        <v>2159</v>
      </c>
      <c r="E588" s="41" t="s">
        <v>40</v>
      </c>
      <c r="F588" s="38" t="s">
        <v>41</v>
      </c>
      <c r="G588" s="46" t="s">
        <v>42</v>
      </c>
      <c r="H588" s="46" t="s">
        <v>1773</v>
      </c>
      <c r="I588" s="46" t="s">
        <v>1845</v>
      </c>
      <c r="J588" s="46" t="s">
        <v>44</v>
      </c>
      <c r="K588" s="35" t="s">
        <v>45</v>
      </c>
      <c r="L588" s="35" t="s">
        <v>46</v>
      </c>
      <c r="M588" s="65" t="s">
        <v>256</v>
      </c>
      <c r="N588" s="35" t="s">
        <v>45</v>
      </c>
      <c r="O588" s="140">
        <v>32</v>
      </c>
      <c r="P588" s="140">
        <v>32</v>
      </c>
      <c r="Q588" s="56">
        <v>0</v>
      </c>
      <c r="R588" s="56">
        <v>0</v>
      </c>
      <c r="S588" s="56">
        <v>0</v>
      </c>
      <c r="T588" s="41" t="s">
        <v>2160</v>
      </c>
      <c r="U588" s="41" t="s">
        <v>2161</v>
      </c>
      <c r="V588" s="34">
        <v>1</v>
      </c>
      <c r="W588" s="34">
        <v>163</v>
      </c>
      <c r="X588" s="34">
        <v>650</v>
      </c>
      <c r="Y588" s="34">
        <v>33</v>
      </c>
      <c r="Z588" s="39">
        <v>0.97</v>
      </c>
      <c r="AA588" s="41" t="s">
        <v>50</v>
      </c>
      <c r="AB588" s="46" t="s">
        <v>1845</v>
      </c>
    </row>
    <row r="589" customHeight="1" spans="1:28">
      <c r="A589" s="56">
        <v>136</v>
      </c>
      <c r="B589" s="34" t="s">
        <v>37</v>
      </c>
      <c r="C589" s="56" t="s">
        <v>38</v>
      </c>
      <c r="D589" s="41" t="s">
        <v>2162</v>
      </c>
      <c r="E589" s="41" t="s">
        <v>40</v>
      </c>
      <c r="F589" s="38" t="s">
        <v>41</v>
      </c>
      <c r="G589" s="46" t="s">
        <v>42</v>
      </c>
      <c r="H589" s="46" t="s">
        <v>1773</v>
      </c>
      <c r="I589" s="46" t="s">
        <v>1845</v>
      </c>
      <c r="J589" s="46" t="s">
        <v>44</v>
      </c>
      <c r="K589" s="35" t="s">
        <v>45</v>
      </c>
      <c r="L589" s="35" t="s">
        <v>46</v>
      </c>
      <c r="M589" s="65" t="s">
        <v>114</v>
      </c>
      <c r="N589" s="35" t="s">
        <v>45</v>
      </c>
      <c r="O589" s="140">
        <v>12.5</v>
      </c>
      <c r="P589" s="140">
        <v>12.5</v>
      </c>
      <c r="Q589" s="56">
        <v>0</v>
      </c>
      <c r="R589" s="56">
        <v>0</v>
      </c>
      <c r="S589" s="56">
        <v>0</v>
      </c>
      <c r="T589" s="41" t="s">
        <v>2163</v>
      </c>
      <c r="U589" s="152" t="s">
        <v>2164</v>
      </c>
      <c r="V589" s="34">
        <v>1</v>
      </c>
      <c r="W589" s="34">
        <v>105</v>
      </c>
      <c r="X589" s="34">
        <v>410</v>
      </c>
      <c r="Y589" s="34">
        <v>29</v>
      </c>
      <c r="Z589" s="39">
        <v>0.97</v>
      </c>
      <c r="AA589" s="41" t="s">
        <v>50</v>
      </c>
      <c r="AB589" s="46" t="s">
        <v>1845</v>
      </c>
    </row>
    <row r="590" customHeight="1" spans="1:28">
      <c r="A590" s="56">
        <v>137</v>
      </c>
      <c r="B590" s="34" t="s">
        <v>37</v>
      </c>
      <c r="C590" s="56" t="s">
        <v>38</v>
      </c>
      <c r="D590" s="41" t="s">
        <v>2165</v>
      </c>
      <c r="E590" s="41" t="s">
        <v>40</v>
      </c>
      <c r="F590" s="38" t="s">
        <v>41</v>
      </c>
      <c r="G590" s="41" t="s">
        <v>42</v>
      </c>
      <c r="H590" s="41" t="s">
        <v>1773</v>
      </c>
      <c r="I590" s="41" t="s">
        <v>2166</v>
      </c>
      <c r="J590" s="41" t="s">
        <v>170</v>
      </c>
      <c r="K590" s="35" t="s">
        <v>45</v>
      </c>
      <c r="L590" s="35" t="s">
        <v>46</v>
      </c>
      <c r="M590" s="34" t="s">
        <v>114</v>
      </c>
      <c r="N590" s="35" t="s">
        <v>45</v>
      </c>
      <c r="O590" s="135">
        <v>9.5</v>
      </c>
      <c r="P590" s="135">
        <v>9.5</v>
      </c>
      <c r="Q590" s="56">
        <v>0</v>
      </c>
      <c r="R590" s="56">
        <v>0</v>
      </c>
      <c r="S590" s="56">
        <v>0</v>
      </c>
      <c r="T590" s="34" t="s">
        <v>2167</v>
      </c>
      <c r="U590" s="34" t="s">
        <v>2168</v>
      </c>
      <c r="V590" s="41">
        <v>1</v>
      </c>
      <c r="W590" s="41">
        <v>100</v>
      </c>
      <c r="X590" s="35" t="s">
        <v>2169</v>
      </c>
      <c r="Y590" s="41">
        <v>32</v>
      </c>
      <c r="Z590" s="39">
        <v>0.97</v>
      </c>
      <c r="AA590" s="41" t="s">
        <v>50</v>
      </c>
      <c r="AB590" s="41" t="s">
        <v>2166</v>
      </c>
    </row>
    <row r="591" customHeight="1" spans="1:28">
      <c r="A591" s="56">
        <v>138</v>
      </c>
      <c r="B591" s="34" t="s">
        <v>37</v>
      </c>
      <c r="C591" s="56" t="s">
        <v>38</v>
      </c>
      <c r="D591" s="41" t="s">
        <v>2170</v>
      </c>
      <c r="E591" s="41" t="s">
        <v>40</v>
      </c>
      <c r="F591" s="38" t="s">
        <v>41</v>
      </c>
      <c r="G591" s="41" t="s">
        <v>42</v>
      </c>
      <c r="H591" s="41" t="s">
        <v>1773</v>
      </c>
      <c r="I591" s="41" t="s">
        <v>2166</v>
      </c>
      <c r="J591" s="41" t="s">
        <v>170</v>
      </c>
      <c r="K591" s="35" t="s">
        <v>45</v>
      </c>
      <c r="L591" s="35" t="s">
        <v>46</v>
      </c>
      <c r="M591" s="34" t="s">
        <v>114</v>
      </c>
      <c r="N591" s="35" t="s">
        <v>45</v>
      </c>
      <c r="O591" s="135">
        <v>15.86</v>
      </c>
      <c r="P591" s="135">
        <v>15.86</v>
      </c>
      <c r="Q591" s="56">
        <v>0</v>
      </c>
      <c r="R591" s="56">
        <v>0</v>
      </c>
      <c r="S591" s="56">
        <v>0</v>
      </c>
      <c r="T591" s="34" t="s">
        <v>2171</v>
      </c>
      <c r="U591" s="34" t="s">
        <v>2172</v>
      </c>
      <c r="V591" s="41">
        <v>1</v>
      </c>
      <c r="W591" s="41">
        <v>53</v>
      </c>
      <c r="X591" s="35" t="s">
        <v>1458</v>
      </c>
      <c r="Y591" s="41">
        <v>14</v>
      </c>
      <c r="Z591" s="39">
        <v>0.97</v>
      </c>
      <c r="AA591" s="41" t="s">
        <v>50</v>
      </c>
      <c r="AB591" s="41" t="s">
        <v>2166</v>
      </c>
    </row>
    <row r="592" customHeight="1" spans="1:28">
      <c r="A592" s="56">
        <v>139</v>
      </c>
      <c r="B592" s="34" t="s">
        <v>37</v>
      </c>
      <c r="C592" s="56" t="s">
        <v>38</v>
      </c>
      <c r="D592" s="50" t="s">
        <v>2173</v>
      </c>
      <c r="E592" s="50" t="s">
        <v>40</v>
      </c>
      <c r="F592" s="56" t="s">
        <v>41</v>
      </c>
      <c r="G592" s="56" t="s">
        <v>42</v>
      </c>
      <c r="H592" s="56" t="s">
        <v>1773</v>
      </c>
      <c r="I592" s="50" t="s">
        <v>2166</v>
      </c>
      <c r="J592" s="50" t="s">
        <v>170</v>
      </c>
      <c r="K592" s="35" t="s">
        <v>45</v>
      </c>
      <c r="L592" s="35" t="s">
        <v>46</v>
      </c>
      <c r="M592" s="85" t="s">
        <v>198</v>
      </c>
      <c r="N592" s="35" t="s">
        <v>45</v>
      </c>
      <c r="O592" s="137">
        <v>6</v>
      </c>
      <c r="P592" s="137">
        <v>6</v>
      </c>
      <c r="Q592" s="50">
        <v>0</v>
      </c>
      <c r="R592" s="50">
        <v>0</v>
      </c>
      <c r="S592" s="50">
        <v>0</v>
      </c>
      <c r="T592" s="56" t="s">
        <v>2174</v>
      </c>
      <c r="U592" s="56" t="s">
        <v>1833</v>
      </c>
      <c r="V592" s="50">
        <v>1</v>
      </c>
      <c r="W592" s="50">
        <v>53</v>
      </c>
      <c r="X592" s="50">
        <v>158</v>
      </c>
      <c r="Y592" s="50">
        <v>16</v>
      </c>
      <c r="Z592" s="66">
        <v>0.98</v>
      </c>
      <c r="AA592" s="56" t="s">
        <v>201</v>
      </c>
      <c r="AB592" s="50" t="s">
        <v>2166</v>
      </c>
    </row>
    <row r="593" customHeight="1" spans="1:28">
      <c r="A593" s="56">
        <v>140</v>
      </c>
      <c r="B593" s="34" t="s">
        <v>37</v>
      </c>
      <c r="C593" s="131" t="s">
        <v>38</v>
      </c>
      <c r="D593" s="68" t="s">
        <v>2175</v>
      </c>
      <c r="E593" s="41" t="s">
        <v>40</v>
      </c>
      <c r="F593" s="56" t="s">
        <v>41</v>
      </c>
      <c r="G593" s="34" t="s">
        <v>42</v>
      </c>
      <c r="H593" s="34" t="s">
        <v>1773</v>
      </c>
      <c r="I593" s="46" t="s">
        <v>2166</v>
      </c>
      <c r="J593" s="34" t="s">
        <v>170</v>
      </c>
      <c r="K593" s="35" t="s">
        <v>45</v>
      </c>
      <c r="L593" s="35" t="s">
        <v>46</v>
      </c>
      <c r="M593" s="34" t="s">
        <v>114</v>
      </c>
      <c r="N593" s="35" t="s">
        <v>45</v>
      </c>
      <c r="O593" s="145">
        <v>80</v>
      </c>
      <c r="P593" s="145">
        <v>80</v>
      </c>
      <c r="Q593" s="131">
        <v>0</v>
      </c>
      <c r="R593" s="131">
        <v>0</v>
      </c>
      <c r="S593" s="131">
        <v>0</v>
      </c>
      <c r="T593" s="68" t="s">
        <v>2176</v>
      </c>
      <c r="U593" s="34" t="s">
        <v>1978</v>
      </c>
      <c r="V593" s="41">
        <v>1</v>
      </c>
      <c r="W593" s="41">
        <v>100</v>
      </c>
      <c r="X593" s="35" t="s">
        <v>2169</v>
      </c>
      <c r="Y593" s="41">
        <v>32</v>
      </c>
      <c r="Z593" s="39">
        <v>0.97</v>
      </c>
      <c r="AA593" s="34" t="s">
        <v>50</v>
      </c>
      <c r="AB593" s="46" t="s">
        <v>2166</v>
      </c>
    </row>
    <row r="594" customHeight="1" spans="1:28">
      <c r="A594" s="56">
        <v>141</v>
      </c>
      <c r="B594" s="34" t="s">
        <v>37</v>
      </c>
      <c r="C594" s="56" t="s">
        <v>38</v>
      </c>
      <c r="D594" s="50" t="s">
        <v>2177</v>
      </c>
      <c r="E594" s="41" t="s">
        <v>40</v>
      </c>
      <c r="F594" s="38" t="s">
        <v>41</v>
      </c>
      <c r="G594" s="34" t="s">
        <v>42</v>
      </c>
      <c r="H594" s="34" t="s">
        <v>1773</v>
      </c>
      <c r="I594" s="46" t="s">
        <v>2166</v>
      </c>
      <c r="J594" s="34" t="s">
        <v>170</v>
      </c>
      <c r="K594" s="35" t="s">
        <v>45</v>
      </c>
      <c r="L594" s="35" t="s">
        <v>46</v>
      </c>
      <c r="M594" s="34" t="s">
        <v>114</v>
      </c>
      <c r="N594" s="35" t="s">
        <v>45</v>
      </c>
      <c r="O594" s="141">
        <v>7.2</v>
      </c>
      <c r="P594" s="141">
        <v>7.2</v>
      </c>
      <c r="Q594" s="56">
        <v>0</v>
      </c>
      <c r="R594" s="56">
        <v>0</v>
      </c>
      <c r="S594" s="56">
        <v>0</v>
      </c>
      <c r="T594" s="40" t="s">
        <v>2178</v>
      </c>
      <c r="U594" s="34" t="s">
        <v>1978</v>
      </c>
      <c r="V594" s="41">
        <v>1</v>
      </c>
      <c r="W594" s="41">
        <v>22</v>
      </c>
      <c r="X594" s="35" t="s">
        <v>1279</v>
      </c>
      <c r="Y594" s="41">
        <v>14</v>
      </c>
      <c r="Z594" s="39">
        <v>0.97</v>
      </c>
      <c r="AA594" s="34" t="s">
        <v>50</v>
      </c>
      <c r="AB594" s="46" t="s">
        <v>2166</v>
      </c>
    </row>
    <row r="595" customHeight="1" spans="1:28">
      <c r="A595" s="56">
        <v>142</v>
      </c>
      <c r="B595" s="34" t="s">
        <v>182</v>
      </c>
      <c r="C595" s="56" t="s">
        <v>38</v>
      </c>
      <c r="D595" s="46" t="s">
        <v>2179</v>
      </c>
      <c r="E595" s="41" t="s">
        <v>622</v>
      </c>
      <c r="F595" s="56" t="s">
        <v>41</v>
      </c>
      <c r="G595" s="46" t="s">
        <v>42</v>
      </c>
      <c r="H595" s="46" t="s">
        <v>1773</v>
      </c>
      <c r="I595" s="46" t="s">
        <v>1845</v>
      </c>
      <c r="J595" s="46" t="s">
        <v>170</v>
      </c>
      <c r="K595" s="41" t="s">
        <v>184</v>
      </c>
      <c r="L595" s="41" t="s">
        <v>372</v>
      </c>
      <c r="M595" s="41" t="s">
        <v>372</v>
      </c>
      <c r="N595" s="41" t="s">
        <v>187</v>
      </c>
      <c r="O595" s="135">
        <v>48</v>
      </c>
      <c r="P595" s="135">
        <v>48</v>
      </c>
      <c r="Q595" s="34">
        <v>0</v>
      </c>
      <c r="R595" s="34">
        <v>0</v>
      </c>
      <c r="S595" s="34">
        <v>0</v>
      </c>
      <c r="T595" s="139" t="s">
        <v>1846</v>
      </c>
      <c r="U595" s="34" t="s">
        <v>1847</v>
      </c>
      <c r="V595" s="45">
        <v>1</v>
      </c>
      <c r="W595" s="41">
        <v>276</v>
      </c>
      <c r="X595" s="35" t="s">
        <v>2180</v>
      </c>
      <c r="Y595" s="41">
        <v>126</v>
      </c>
      <c r="Z595" s="39">
        <v>0.97</v>
      </c>
      <c r="AA595" s="34" t="s">
        <v>50</v>
      </c>
      <c r="AB595" s="46" t="s">
        <v>2166</v>
      </c>
    </row>
    <row r="596" customHeight="1" spans="1:28">
      <c r="A596" s="56">
        <v>143</v>
      </c>
      <c r="B596" s="34" t="s">
        <v>37</v>
      </c>
      <c r="C596" s="56" t="s">
        <v>38</v>
      </c>
      <c r="D596" s="56" t="s">
        <v>2181</v>
      </c>
      <c r="E596" s="56" t="s">
        <v>40</v>
      </c>
      <c r="F596" s="38" t="s">
        <v>41</v>
      </c>
      <c r="G596" s="50" t="s">
        <v>42</v>
      </c>
      <c r="H596" s="50" t="s">
        <v>1773</v>
      </c>
      <c r="I596" s="50" t="s">
        <v>2182</v>
      </c>
      <c r="J596" s="50" t="s">
        <v>281</v>
      </c>
      <c r="K596" s="35" t="s">
        <v>45</v>
      </c>
      <c r="L596" s="35" t="s">
        <v>46</v>
      </c>
      <c r="M596" s="50" t="s">
        <v>2183</v>
      </c>
      <c r="N596" s="35" t="s">
        <v>45</v>
      </c>
      <c r="O596" s="134">
        <v>36</v>
      </c>
      <c r="P596" s="134">
        <v>36</v>
      </c>
      <c r="Q596" s="56">
        <v>0</v>
      </c>
      <c r="R596" s="56">
        <v>0</v>
      </c>
      <c r="S596" s="56">
        <v>0</v>
      </c>
      <c r="T596" s="151" t="s">
        <v>2184</v>
      </c>
      <c r="U596" s="50" t="s">
        <v>2185</v>
      </c>
      <c r="V596" s="40">
        <v>1</v>
      </c>
      <c r="W596" s="56">
        <v>21</v>
      </c>
      <c r="X596" s="56">
        <v>84</v>
      </c>
      <c r="Y596" s="56">
        <v>2</v>
      </c>
      <c r="Z596" s="105">
        <v>0.98</v>
      </c>
      <c r="AA596" s="34" t="s">
        <v>50</v>
      </c>
      <c r="AB596" s="50" t="s">
        <v>2182</v>
      </c>
    </row>
    <row r="597" customHeight="1" spans="1:28">
      <c r="A597" s="56">
        <v>144</v>
      </c>
      <c r="B597" s="34" t="s">
        <v>37</v>
      </c>
      <c r="C597" s="56" t="s">
        <v>38</v>
      </c>
      <c r="D597" s="56" t="s">
        <v>2186</v>
      </c>
      <c r="E597" s="56" t="s">
        <v>40</v>
      </c>
      <c r="F597" s="38" t="s">
        <v>41</v>
      </c>
      <c r="G597" s="50" t="s">
        <v>42</v>
      </c>
      <c r="H597" s="50" t="s">
        <v>1773</v>
      </c>
      <c r="I597" s="50" t="s">
        <v>2182</v>
      </c>
      <c r="J597" s="50" t="s">
        <v>281</v>
      </c>
      <c r="K597" s="35" t="s">
        <v>45</v>
      </c>
      <c r="L597" s="35" t="s">
        <v>46</v>
      </c>
      <c r="M597" s="50" t="s">
        <v>114</v>
      </c>
      <c r="N597" s="35" t="s">
        <v>45</v>
      </c>
      <c r="O597" s="134">
        <v>8</v>
      </c>
      <c r="P597" s="134">
        <v>8</v>
      </c>
      <c r="Q597" s="56">
        <v>0</v>
      </c>
      <c r="R597" s="56">
        <v>0</v>
      </c>
      <c r="S597" s="56">
        <v>0</v>
      </c>
      <c r="T597" s="151" t="s">
        <v>2187</v>
      </c>
      <c r="U597" s="50" t="s">
        <v>2188</v>
      </c>
      <c r="V597" s="40">
        <v>1</v>
      </c>
      <c r="W597" s="56">
        <v>15</v>
      </c>
      <c r="X597" s="56">
        <v>80</v>
      </c>
      <c r="Y597" s="56">
        <v>2</v>
      </c>
      <c r="Z597" s="105">
        <v>0.98</v>
      </c>
      <c r="AA597" s="34" t="s">
        <v>50</v>
      </c>
      <c r="AB597" s="50" t="s">
        <v>2182</v>
      </c>
    </row>
    <row r="598" customHeight="1" spans="1:28">
      <c r="A598" s="56">
        <v>145</v>
      </c>
      <c r="B598" s="34" t="s">
        <v>37</v>
      </c>
      <c r="C598" s="56" t="s">
        <v>38</v>
      </c>
      <c r="D598" s="56" t="s">
        <v>2189</v>
      </c>
      <c r="E598" s="56" t="s">
        <v>40</v>
      </c>
      <c r="F598" s="38" t="s">
        <v>41</v>
      </c>
      <c r="G598" s="50" t="s">
        <v>42</v>
      </c>
      <c r="H598" s="50" t="s">
        <v>1773</v>
      </c>
      <c r="I598" s="50" t="s">
        <v>2182</v>
      </c>
      <c r="J598" s="50" t="s">
        <v>281</v>
      </c>
      <c r="K598" s="35" t="s">
        <v>45</v>
      </c>
      <c r="L598" s="35" t="s">
        <v>46</v>
      </c>
      <c r="M598" s="50" t="s">
        <v>114</v>
      </c>
      <c r="N598" s="35" t="s">
        <v>45</v>
      </c>
      <c r="O598" s="135">
        <v>5</v>
      </c>
      <c r="P598" s="135">
        <v>5</v>
      </c>
      <c r="Q598" s="56">
        <v>0</v>
      </c>
      <c r="R598" s="56">
        <v>0</v>
      </c>
      <c r="S598" s="56">
        <v>0</v>
      </c>
      <c r="T598" s="150" t="s">
        <v>2190</v>
      </c>
      <c r="U598" s="50" t="s">
        <v>2191</v>
      </c>
      <c r="V598" s="40">
        <v>1</v>
      </c>
      <c r="W598" s="56">
        <v>43</v>
      </c>
      <c r="X598" s="56">
        <v>151</v>
      </c>
      <c r="Y598" s="56">
        <v>2</v>
      </c>
      <c r="Z598" s="105">
        <v>0.98</v>
      </c>
      <c r="AA598" s="34" t="s">
        <v>50</v>
      </c>
      <c r="AB598" s="50" t="s">
        <v>2182</v>
      </c>
    </row>
    <row r="599" customHeight="1" spans="1:28">
      <c r="A599" s="56">
        <v>146</v>
      </c>
      <c r="B599" s="34" t="s">
        <v>182</v>
      </c>
      <c r="C599" s="56" t="s">
        <v>38</v>
      </c>
      <c r="D599" s="56" t="s">
        <v>2192</v>
      </c>
      <c r="E599" s="56" t="s">
        <v>40</v>
      </c>
      <c r="F599" s="38" t="s">
        <v>41</v>
      </c>
      <c r="G599" s="50" t="s">
        <v>42</v>
      </c>
      <c r="H599" s="50" t="s">
        <v>1773</v>
      </c>
      <c r="I599" s="50" t="s">
        <v>2182</v>
      </c>
      <c r="J599" s="50" t="s">
        <v>281</v>
      </c>
      <c r="K599" s="50" t="s">
        <v>184</v>
      </c>
      <c r="L599" s="56" t="s">
        <v>2193</v>
      </c>
      <c r="M599" s="50" t="s">
        <v>114</v>
      </c>
      <c r="N599" s="41" t="s">
        <v>187</v>
      </c>
      <c r="O599" s="135">
        <v>50</v>
      </c>
      <c r="P599" s="135">
        <v>50</v>
      </c>
      <c r="Q599" s="56">
        <v>0</v>
      </c>
      <c r="R599" s="56">
        <v>0</v>
      </c>
      <c r="S599" s="56">
        <v>0</v>
      </c>
      <c r="T599" s="150" t="s">
        <v>2194</v>
      </c>
      <c r="U599" s="50" t="s">
        <v>2195</v>
      </c>
      <c r="V599" s="40">
        <v>1</v>
      </c>
      <c r="W599" s="56">
        <v>420</v>
      </c>
      <c r="X599" s="56">
        <v>1380</v>
      </c>
      <c r="Y599" s="56">
        <v>76</v>
      </c>
      <c r="Z599" s="105">
        <v>0.98</v>
      </c>
      <c r="AA599" s="34" t="s">
        <v>50</v>
      </c>
      <c r="AB599" s="50" t="s">
        <v>2182</v>
      </c>
    </row>
    <row r="600" customHeight="1" spans="1:28">
      <c r="A600" s="56">
        <v>147</v>
      </c>
      <c r="B600" s="34" t="s">
        <v>37</v>
      </c>
      <c r="C600" s="56" t="s">
        <v>38</v>
      </c>
      <c r="D600" s="41" t="s">
        <v>2196</v>
      </c>
      <c r="E600" s="41" t="s">
        <v>40</v>
      </c>
      <c r="F600" s="38" t="s">
        <v>41</v>
      </c>
      <c r="G600" s="41" t="s">
        <v>42</v>
      </c>
      <c r="H600" s="41" t="s">
        <v>1773</v>
      </c>
      <c r="I600" s="41" t="s">
        <v>2197</v>
      </c>
      <c r="J600" s="41" t="s">
        <v>44</v>
      </c>
      <c r="K600" s="35" t="s">
        <v>45</v>
      </c>
      <c r="L600" s="35" t="s">
        <v>46</v>
      </c>
      <c r="M600" s="34" t="s">
        <v>114</v>
      </c>
      <c r="N600" s="35" t="s">
        <v>45</v>
      </c>
      <c r="O600" s="135">
        <v>12</v>
      </c>
      <c r="P600" s="135">
        <v>12</v>
      </c>
      <c r="Q600" s="56">
        <v>0</v>
      </c>
      <c r="R600" s="56">
        <v>0</v>
      </c>
      <c r="S600" s="56">
        <v>0</v>
      </c>
      <c r="T600" s="34" t="s">
        <v>2198</v>
      </c>
      <c r="U600" s="34" t="s">
        <v>2199</v>
      </c>
      <c r="V600" s="41">
        <v>1</v>
      </c>
      <c r="W600" s="45">
        <v>311</v>
      </c>
      <c r="X600" s="45">
        <v>1058</v>
      </c>
      <c r="Y600" s="45">
        <v>139</v>
      </c>
      <c r="Z600" s="39">
        <v>0.97</v>
      </c>
      <c r="AA600" s="41" t="s">
        <v>50</v>
      </c>
      <c r="AB600" s="41" t="s">
        <v>2197</v>
      </c>
    </row>
    <row r="601" customHeight="1" spans="1:28">
      <c r="A601" s="56">
        <v>148</v>
      </c>
      <c r="B601" s="34" t="s">
        <v>37</v>
      </c>
      <c r="C601" s="56" t="s">
        <v>38</v>
      </c>
      <c r="D601" s="41" t="s">
        <v>2200</v>
      </c>
      <c r="E601" s="41" t="s">
        <v>209</v>
      </c>
      <c r="F601" s="38" t="s">
        <v>41</v>
      </c>
      <c r="G601" s="41" t="s">
        <v>42</v>
      </c>
      <c r="H601" s="41" t="s">
        <v>1773</v>
      </c>
      <c r="I601" s="41" t="s">
        <v>2197</v>
      </c>
      <c r="J601" s="41" t="s">
        <v>44</v>
      </c>
      <c r="K601" s="35" t="s">
        <v>45</v>
      </c>
      <c r="L601" s="35" t="s">
        <v>46</v>
      </c>
      <c r="M601" s="34" t="s">
        <v>114</v>
      </c>
      <c r="N601" s="35" t="s">
        <v>45</v>
      </c>
      <c r="O601" s="135">
        <v>28</v>
      </c>
      <c r="P601" s="46">
        <v>28</v>
      </c>
      <c r="Q601" s="56">
        <v>0</v>
      </c>
      <c r="R601" s="56">
        <v>0</v>
      </c>
      <c r="S601" s="56">
        <v>0</v>
      </c>
      <c r="T601" s="34" t="s">
        <v>2201</v>
      </c>
      <c r="U601" s="34" t="s">
        <v>2202</v>
      </c>
      <c r="V601" s="41">
        <v>1</v>
      </c>
      <c r="W601" s="45">
        <v>71</v>
      </c>
      <c r="X601" s="45">
        <v>264</v>
      </c>
      <c r="Y601" s="45">
        <v>11</v>
      </c>
      <c r="Z601" s="39">
        <v>0.97</v>
      </c>
      <c r="AA601" s="41" t="s">
        <v>50</v>
      </c>
      <c r="AB601" s="41" t="s">
        <v>2197</v>
      </c>
    </row>
    <row r="602" customHeight="1" spans="1:28">
      <c r="A602" s="56">
        <v>149</v>
      </c>
      <c r="B602" s="34" t="s">
        <v>37</v>
      </c>
      <c r="C602" s="56" t="s">
        <v>38</v>
      </c>
      <c r="D602" s="41" t="s">
        <v>2203</v>
      </c>
      <c r="E602" s="41" t="s">
        <v>40</v>
      </c>
      <c r="F602" s="56" t="s">
        <v>41</v>
      </c>
      <c r="G602" s="41" t="s">
        <v>42</v>
      </c>
      <c r="H602" s="41" t="s">
        <v>1773</v>
      </c>
      <c r="I602" s="41" t="s">
        <v>2197</v>
      </c>
      <c r="J602" s="41" t="s">
        <v>44</v>
      </c>
      <c r="K602" s="35" t="s">
        <v>45</v>
      </c>
      <c r="L602" s="35" t="s">
        <v>46</v>
      </c>
      <c r="M602" s="34" t="s">
        <v>114</v>
      </c>
      <c r="N602" s="35" t="s">
        <v>45</v>
      </c>
      <c r="O602" s="135">
        <v>15</v>
      </c>
      <c r="P602" s="135">
        <v>15</v>
      </c>
      <c r="Q602" s="34">
        <v>0</v>
      </c>
      <c r="R602" s="34">
        <v>0</v>
      </c>
      <c r="S602" s="34">
        <v>0</v>
      </c>
      <c r="T602" s="34" t="s">
        <v>2204</v>
      </c>
      <c r="U602" s="34" t="s">
        <v>2205</v>
      </c>
      <c r="V602" s="41">
        <v>1</v>
      </c>
      <c r="W602" s="45">
        <v>311</v>
      </c>
      <c r="X602" s="45">
        <v>1058</v>
      </c>
      <c r="Y602" s="45">
        <v>139</v>
      </c>
      <c r="Z602" s="39">
        <v>0.97</v>
      </c>
      <c r="AA602" s="41" t="s">
        <v>50</v>
      </c>
      <c r="AB602" s="41" t="s">
        <v>2197</v>
      </c>
    </row>
    <row r="603" customHeight="1" spans="1:28">
      <c r="A603" s="56">
        <v>150</v>
      </c>
      <c r="B603" s="34" t="s">
        <v>37</v>
      </c>
      <c r="C603" s="56" t="s">
        <v>38</v>
      </c>
      <c r="D603" s="41" t="s">
        <v>2206</v>
      </c>
      <c r="E603" s="41" t="s">
        <v>40</v>
      </c>
      <c r="F603" s="38" t="s">
        <v>41</v>
      </c>
      <c r="G603" s="41" t="s">
        <v>42</v>
      </c>
      <c r="H603" s="41" t="s">
        <v>1773</v>
      </c>
      <c r="I603" s="41" t="s">
        <v>2197</v>
      </c>
      <c r="J603" s="41" t="s">
        <v>44</v>
      </c>
      <c r="K603" s="35" t="s">
        <v>45</v>
      </c>
      <c r="L603" s="35" t="s">
        <v>46</v>
      </c>
      <c r="M603" s="34" t="s">
        <v>114</v>
      </c>
      <c r="N603" s="35" t="s">
        <v>45</v>
      </c>
      <c r="O603" s="135">
        <v>22</v>
      </c>
      <c r="P603" s="46">
        <v>22</v>
      </c>
      <c r="Q603" s="56">
        <v>0</v>
      </c>
      <c r="R603" s="56">
        <v>0</v>
      </c>
      <c r="S603" s="56">
        <v>0</v>
      </c>
      <c r="T603" s="34" t="s">
        <v>2207</v>
      </c>
      <c r="U603" s="34" t="s">
        <v>2199</v>
      </c>
      <c r="V603" s="41">
        <v>1</v>
      </c>
      <c r="W603" s="45">
        <v>39</v>
      </c>
      <c r="X603" s="45">
        <v>138</v>
      </c>
      <c r="Y603" s="45">
        <v>20</v>
      </c>
      <c r="Z603" s="39">
        <v>0.97</v>
      </c>
      <c r="AA603" s="41" t="s">
        <v>50</v>
      </c>
      <c r="AB603" s="41" t="s">
        <v>2197</v>
      </c>
    </row>
    <row r="604" customHeight="1" spans="1:28">
      <c r="A604" s="56">
        <v>151</v>
      </c>
      <c r="B604" s="34" t="s">
        <v>37</v>
      </c>
      <c r="C604" s="56" t="s">
        <v>38</v>
      </c>
      <c r="D604" s="41" t="s">
        <v>2208</v>
      </c>
      <c r="E604" s="41" t="s">
        <v>40</v>
      </c>
      <c r="F604" s="38" t="s">
        <v>41</v>
      </c>
      <c r="G604" s="41" t="s">
        <v>42</v>
      </c>
      <c r="H604" s="41" t="s">
        <v>1773</v>
      </c>
      <c r="I604" s="41" t="s">
        <v>2197</v>
      </c>
      <c r="J604" s="41" t="s">
        <v>44</v>
      </c>
      <c r="K604" s="35" t="s">
        <v>45</v>
      </c>
      <c r="L604" s="35" t="s">
        <v>46</v>
      </c>
      <c r="M604" s="34" t="s">
        <v>114</v>
      </c>
      <c r="N604" s="35" t="s">
        <v>45</v>
      </c>
      <c r="O604" s="135">
        <v>27</v>
      </c>
      <c r="P604" s="135">
        <v>27</v>
      </c>
      <c r="Q604" s="56">
        <v>0</v>
      </c>
      <c r="R604" s="56">
        <v>0</v>
      </c>
      <c r="S604" s="56">
        <v>0</v>
      </c>
      <c r="T604" s="34" t="s">
        <v>2209</v>
      </c>
      <c r="U604" s="34" t="s">
        <v>2210</v>
      </c>
      <c r="V604" s="34">
        <v>1</v>
      </c>
      <c r="W604" s="34">
        <v>48</v>
      </c>
      <c r="X604" s="34">
        <v>189</v>
      </c>
      <c r="Y604" s="34">
        <v>54</v>
      </c>
      <c r="Z604" s="39">
        <v>0.97</v>
      </c>
      <c r="AA604" s="34" t="s">
        <v>50</v>
      </c>
      <c r="AB604" s="41" t="s">
        <v>2197</v>
      </c>
    </row>
    <row r="605" customHeight="1" spans="1:28">
      <c r="A605" s="56">
        <v>152</v>
      </c>
      <c r="B605" s="34" t="s">
        <v>182</v>
      </c>
      <c r="C605" s="56" t="s">
        <v>38</v>
      </c>
      <c r="D605" s="50" t="s">
        <v>2211</v>
      </c>
      <c r="E605" s="53" t="s">
        <v>40</v>
      </c>
      <c r="F605" s="38" t="s">
        <v>41</v>
      </c>
      <c r="G605" s="53" t="s">
        <v>42</v>
      </c>
      <c r="H605" s="53" t="s">
        <v>1773</v>
      </c>
      <c r="I605" s="41" t="s">
        <v>1943</v>
      </c>
      <c r="J605" s="41" t="s">
        <v>44</v>
      </c>
      <c r="K605" s="65" t="s">
        <v>184</v>
      </c>
      <c r="L605" s="50" t="s">
        <v>1668</v>
      </c>
      <c r="M605" s="41" t="s">
        <v>657</v>
      </c>
      <c r="N605" s="41" t="s">
        <v>187</v>
      </c>
      <c r="O605" s="140">
        <v>68</v>
      </c>
      <c r="P605" s="140">
        <v>68</v>
      </c>
      <c r="Q605" s="56">
        <v>0</v>
      </c>
      <c r="R605" s="56">
        <v>0</v>
      </c>
      <c r="S605" s="56">
        <v>0</v>
      </c>
      <c r="T605" s="34" t="s">
        <v>1944</v>
      </c>
      <c r="U605" s="34" t="s">
        <v>1945</v>
      </c>
      <c r="V605" s="41">
        <v>1</v>
      </c>
      <c r="W605" s="45">
        <v>311</v>
      </c>
      <c r="X605" s="45">
        <v>1058</v>
      </c>
      <c r="Y605" s="45">
        <v>139</v>
      </c>
      <c r="Z605" s="39">
        <v>0.97</v>
      </c>
      <c r="AA605" s="41" t="s">
        <v>50</v>
      </c>
      <c r="AB605" s="41" t="s">
        <v>2197</v>
      </c>
    </row>
    <row r="606" customHeight="1" spans="1:28">
      <c r="A606" s="56">
        <v>153</v>
      </c>
      <c r="B606" s="34" t="s">
        <v>37</v>
      </c>
      <c r="C606" s="56" t="s">
        <v>38</v>
      </c>
      <c r="D606" s="56" t="s">
        <v>2212</v>
      </c>
      <c r="E606" s="56" t="s">
        <v>40</v>
      </c>
      <c r="F606" s="38" t="s">
        <v>41</v>
      </c>
      <c r="G606" s="50" t="s">
        <v>42</v>
      </c>
      <c r="H606" s="50" t="s">
        <v>1773</v>
      </c>
      <c r="I606" s="50" t="s">
        <v>2213</v>
      </c>
      <c r="J606" s="50" t="s">
        <v>170</v>
      </c>
      <c r="K606" s="35" t="s">
        <v>45</v>
      </c>
      <c r="L606" s="35" t="s">
        <v>46</v>
      </c>
      <c r="M606" s="34" t="s">
        <v>256</v>
      </c>
      <c r="N606" s="35" t="s">
        <v>45</v>
      </c>
      <c r="O606" s="134">
        <v>3.2</v>
      </c>
      <c r="P606" s="134">
        <v>3.2</v>
      </c>
      <c r="Q606" s="56">
        <v>0</v>
      </c>
      <c r="R606" s="56">
        <v>0</v>
      </c>
      <c r="S606" s="56">
        <v>0</v>
      </c>
      <c r="T606" s="50" t="s">
        <v>2214</v>
      </c>
      <c r="U606" s="50" t="s">
        <v>2215</v>
      </c>
      <c r="V606" s="40">
        <v>1</v>
      </c>
      <c r="W606" s="56">
        <v>68</v>
      </c>
      <c r="X606" s="56">
        <v>294</v>
      </c>
      <c r="Y606" s="56">
        <v>18</v>
      </c>
      <c r="Z606" s="105">
        <v>0.97</v>
      </c>
      <c r="AA606" s="50" t="s">
        <v>50</v>
      </c>
      <c r="AB606" s="50" t="s">
        <v>2213</v>
      </c>
    </row>
    <row r="607" customHeight="1" spans="1:28">
      <c r="A607" s="56">
        <v>154</v>
      </c>
      <c r="B607" s="34" t="s">
        <v>37</v>
      </c>
      <c r="C607" s="56" t="s">
        <v>38</v>
      </c>
      <c r="D607" s="56" t="s">
        <v>2216</v>
      </c>
      <c r="E607" s="56" t="s">
        <v>40</v>
      </c>
      <c r="F607" s="38" t="s">
        <v>41</v>
      </c>
      <c r="G607" s="50" t="s">
        <v>42</v>
      </c>
      <c r="H607" s="50" t="s">
        <v>1773</v>
      </c>
      <c r="I607" s="50" t="s">
        <v>2213</v>
      </c>
      <c r="J607" s="50" t="s">
        <v>170</v>
      </c>
      <c r="K607" s="35" t="s">
        <v>45</v>
      </c>
      <c r="L607" s="35" t="s">
        <v>46</v>
      </c>
      <c r="M607" s="34" t="s">
        <v>114</v>
      </c>
      <c r="N607" s="35" t="s">
        <v>45</v>
      </c>
      <c r="O607" s="134">
        <v>21</v>
      </c>
      <c r="P607" s="134">
        <v>21</v>
      </c>
      <c r="Q607" s="56">
        <v>0</v>
      </c>
      <c r="R607" s="56">
        <v>0</v>
      </c>
      <c r="S607" s="56">
        <v>0</v>
      </c>
      <c r="T607" s="56" t="s">
        <v>2217</v>
      </c>
      <c r="U607" s="50" t="s">
        <v>2218</v>
      </c>
      <c r="V607" s="40">
        <v>1</v>
      </c>
      <c r="W607" s="56">
        <v>4</v>
      </c>
      <c r="X607" s="56">
        <v>17</v>
      </c>
      <c r="Y607" s="56">
        <v>0</v>
      </c>
      <c r="Z607" s="105">
        <v>0.97</v>
      </c>
      <c r="AA607" s="50" t="s">
        <v>50</v>
      </c>
      <c r="AB607" s="50" t="s">
        <v>2213</v>
      </c>
    </row>
    <row r="608" customHeight="1" spans="1:28">
      <c r="A608" s="56">
        <v>155</v>
      </c>
      <c r="B608" s="34" t="s">
        <v>37</v>
      </c>
      <c r="C608" s="56" t="s">
        <v>38</v>
      </c>
      <c r="D608" s="56" t="s">
        <v>2219</v>
      </c>
      <c r="E608" s="56" t="s">
        <v>40</v>
      </c>
      <c r="F608" s="38" t="s">
        <v>41</v>
      </c>
      <c r="G608" s="50" t="s">
        <v>42</v>
      </c>
      <c r="H608" s="50" t="s">
        <v>1773</v>
      </c>
      <c r="I608" s="50" t="s">
        <v>2213</v>
      </c>
      <c r="J608" s="50" t="s">
        <v>170</v>
      </c>
      <c r="K608" s="35" t="s">
        <v>45</v>
      </c>
      <c r="L608" s="35" t="s">
        <v>46</v>
      </c>
      <c r="M608" s="34" t="s">
        <v>256</v>
      </c>
      <c r="N608" s="35" t="s">
        <v>45</v>
      </c>
      <c r="O608" s="134">
        <v>23</v>
      </c>
      <c r="P608" s="134">
        <v>23</v>
      </c>
      <c r="Q608" s="56">
        <v>0</v>
      </c>
      <c r="R608" s="56">
        <v>0</v>
      </c>
      <c r="S608" s="56">
        <v>0</v>
      </c>
      <c r="T608" s="50" t="s">
        <v>2220</v>
      </c>
      <c r="U608" s="50" t="s">
        <v>2221</v>
      </c>
      <c r="V608" s="40">
        <v>1</v>
      </c>
      <c r="W608" s="56">
        <v>13</v>
      </c>
      <c r="X608" s="56">
        <v>51</v>
      </c>
      <c r="Y608" s="56">
        <v>1</v>
      </c>
      <c r="Z608" s="105">
        <v>0.97</v>
      </c>
      <c r="AA608" s="50" t="s">
        <v>50</v>
      </c>
      <c r="AB608" s="50" t="s">
        <v>2213</v>
      </c>
    </row>
    <row r="609" customHeight="1" spans="1:28">
      <c r="A609" s="56">
        <v>156</v>
      </c>
      <c r="B609" s="34" t="s">
        <v>37</v>
      </c>
      <c r="C609" s="56" t="s">
        <v>38</v>
      </c>
      <c r="D609" s="56" t="s">
        <v>2222</v>
      </c>
      <c r="E609" s="56" t="s">
        <v>40</v>
      </c>
      <c r="F609" s="38" t="s">
        <v>41</v>
      </c>
      <c r="G609" s="50" t="s">
        <v>42</v>
      </c>
      <c r="H609" s="50" t="s">
        <v>1773</v>
      </c>
      <c r="I609" s="50" t="s">
        <v>2213</v>
      </c>
      <c r="J609" s="50" t="s">
        <v>170</v>
      </c>
      <c r="K609" s="35" t="s">
        <v>45</v>
      </c>
      <c r="L609" s="35" t="s">
        <v>46</v>
      </c>
      <c r="M609" s="34" t="s">
        <v>256</v>
      </c>
      <c r="N609" s="35" t="s">
        <v>45</v>
      </c>
      <c r="O609" s="134">
        <v>5.8</v>
      </c>
      <c r="P609" s="134">
        <v>5.8</v>
      </c>
      <c r="Q609" s="56">
        <v>0</v>
      </c>
      <c r="R609" s="56">
        <v>0</v>
      </c>
      <c r="S609" s="56">
        <v>0</v>
      </c>
      <c r="T609" s="50" t="s">
        <v>2223</v>
      </c>
      <c r="U609" s="50" t="s">
        <v>2224</v>
      </c>
      <c r="V609" s="40">
        <v>1</v>
      </c>
      <c r="W609" s="56">
        <v>71</v>
      </c>
      <c r="X609" s="56">
        <v>272</v>
      </c>
      <c r="Y609" s="56">
        <v>20</v>
      </c>
      <c r="Z609" s="105">
        <v>0.97</v>
      </c>
      <c r="AA609" s="50" t="s">
        <v>50</v>
      </c>
      <c r="AB609" s="50" t="s">
        <v>2213</v>
      </c>
    </row>
    <row r="610" customHeight="1" spans="1:28">
      <c r="A610" s="56">
        <v>157</v>
      </c>
      <c r="B610" s="34" t="s">
        <v>182</v>
      </c>
      <c r="C610" s="34" t="s">
        <v>38</v>
      </c>
      <c r="D610" s="41" t="s">
        <v>2225</v>
      </c>
      <c r="E610" s="41" t="s">
        <v>40</v>
      </c>
      <c r="F610" s="38" t="s">
        <v>41</v>
      </c>
      <c r="G610" s="41" t="s">
        <v>42</v>
      </c>
      <c r="H610" s="41" t="s">
        <v>1773</v>
      </c>
      <c r="I610" s="41" t="s">
        <v>2226</v>
      </c>
      <c r="J610" s="41" t="s">
        <v>281</v>
      </c>
      <c r="K610" s="34" t="s">
        <v>184</v>
      </c>
      <c r="L610" s="34" t="s">
        <v>1668</v>
      </c>
      <c r="M610" s="34" t="s">
        <v>1669</v>
      </c>
      <c r="N610" s="41" t="s">
        <v>187</v>
      </c>
      <c r="O610" s="135">
        <v>25</v>
      </c>
      <c r="P610" s="135">
        <v>25</v>
      </c>
      <c r="Q610" s="34">
        <f>O610-P610</f>
        <v>0</v>
      </c>
      <c r="R610" s="34">
        <v>0</v>
      </c>
      <c r="S610" s="34">
        <v>0</v>
      </c>
      <c r="T610" s="34" t="s">
        <v>2227</v>
      </c>
      <c r="U610" s="34" t="s">
        <v>2228</v>
      </c>
      <c r="V610" s="41">
        <v>1</v>
      </c>
      <c r="W610" s="41">
        <v>425</v>
      </c>
      <c r="X610" s="41">
        <v>1728</v>
      </c>
      <c r="Y610" s="41">
        <v>82</v>
      </c>
      <c r="Z610" s="39">
        <v>0.97</v>
      </c>
      <c r="AA610" s="41" t="s">
        <v>190</v>
      </c>
      <c r="AB610" s="41" t="s">
        <v>2226</v>
      </c>
    </row>
    <row r="611" customHeight="1" spans="1:28">
      <c r="A611" s="56">
        <v>158</v>
      </c>
      <c r="B611" s="34" t="s">
        <v>37</v>
      </c>
      <c r="C611" s="56" t="s">
        <v>38</v>
      </c>
      <c r="D611" s="41" t="s">
        <v>2229</v>
      </c>
      <c r="E611" s="41" t="s">
        <v>40</v>
      </c>
      <c r="F611" s="38" t="s">
        <v>41</v>
      </c>
      <c r="G611" s="41" t="s">
        <v>42</v>
      </c>
      <c r="H611" s="41" t="s">
        <v>1773</v>
      </c>
      <c r="I611" s="41" t="s">
        <v>2226</v>
      </c>
      <c r="J611" s="41" t="s">
        <v>281</v>
      </c>
      <c r="K611" s="35" t="s">
        <v>45</v>
      </c>
      <c r="L611" s="35" t="s">
        <v>46</v>
      </c>
      <c r="M611" s="41" t="s">
        <v>1669</v>
      </c>
      <c r="N611" s="35" t="s">
        <v>45</v>
      </c>
      <c r="O611" s="135">
        <v>59.6</v>
      </c>
      <c r="P611" s="135">
        <v>59.6</v>
      </c>
      <c r="Q611" s="56">
        <v>0</v>
      </c>
      <c r="R611" s="56">
        <v>0</v>
      </c>
      <c r="S611" s="56">
        <v>0</v>
      </c>
      <c r="T611" s="34" t="s">
        <v>2230</v>
      </c>
      <c r="U611" s="34" t="s">
        <v>2231</v>
      </c>
      <c r="V611" s="45">
        <v>1</v>
      </c>
      <c r="W611" s="41">
        <v>425</v>
      </c>
      <c r="X611" s="41">
        <v>1728</v>
      </c>
      <c r="Y611" s="41">
        <v>82</v>
      </c>
      <c r="Z611" s="39">
        <v>0.97</v>
      </c>
      <c r="AA611" s="41" t="s">
        <v>136</v>
      </c>
      <c r="AB611" s="41" t="s">
        <v>2226</v>
      </c>
    </row>
    <row r="612" customHeight="1" spans="1:28">
      <c r="A612" s="56">
        <v>159</v>
      </c>
      <c r="B612" s="34" t="s">
        <v>37</v>
      </c>
      <c r="C612" s="56" t="s">
        <v>38</v>
      </c>
      <c r="D612" s="41" t="s">
        <v>2232</v>
      </c>
      <c r="E612" s="41" t="s">
        <v>40</v>
      </c>
      <c r="F612" s="38" t="s">
        <v>41</v>
      </c>
      <c r="G612" s="41" t="s">
        <v>42</v>
      </c>
      <c r="H612" s="41" t="s">
        <v>1773</v>
      </c>
      <c r="I612" s="41" t="s">
        <v>2226</v>
      </c>
      <c r="J612" s="41" t="s">
        <v>281</v>
      </c>
      <c r="K612" s="35" t="s">
        <v>45</v>
      </c>
      <c r="L612" s="35" t="s">
        <v>46</v>
      </c>
      <c r="M612" s="34" t="s">
        <v>114</v>
      </c>
      <c r="N612" s="35" t="s">
        <v>45</v>
      </c>
      <c r="O612" s="135">
        <v>13.5</v>
      </c>
      <c r="P612" s="135">
        <v>13.5</v>
      </c>
      <c r="Q612" s="56">
        <v>0</v>
      </c>
      <c r="R612" s="56">
        <v>0</v>
      </c>
      <c r="S612" s="56">
        <v>0</v>
      </c>
      <c r="T612" s="34" t="s">
        <v>2233</v>
      </c>
      <c r="U612" s="34" t="s">
        <v>2234</v>
      </c>
      <c r="V612" s="91">
        <v>1</v>
      </c>
      <c r="W612" s="91">
        <v>425</v>
      </c>
      <c r="X612" s="91">
        <v>1728</v>
      </c>
      <c r="Y612" s="41">
        <v>298</v>
      </c>
      <c r="Z612" s="39">
        <v>0.97</v>
      </c>
      <c r="AA612" s="41" t="s">
        <v>50</v>
      </c>
      <c r="AB612" s="41" t="s">
        <v>2226</v>
      </c>
    </row>
    <row r="613" ht="87" customHeight="1" spans="1:28">
      <c r="A613" s="56">
        <v>160</v>
      </c>
      <c r="B613" s="34" t="s">
        <v>37</v>
      </c>
      <c r="C613" s="56" t="s">
        <v>38</v>
      </c>
      <c r="D613" s="41" t="s">
        <v>2235</v>
      </c>
      <c r="E613" s="41" t="s">
        <v>40</v>
      </c>
      <c r="F613" s="38" t="s">
        <v>41</v>
      </c>
      <c r="G613" s="41" t="s">
        <v>42</v>
      </c>
      <c r="H613" s="41" t="s">
        <v>1773</v>
      </c>
      <c r="I613" s="41" t="s">
        <v>2236</v>
      </c>
      <c r="J613" s="41" t="s">
        <v>281</v>
      </c>
      <c r="K613" s="35" t="s">
        <v>45</v>
      </c>
      <c r="L613" s="35" t="s">
        <v>46</v>
      </c>
      <c r="M613" s="41" t="s">
        <v>114</v>
      </c>
      <c r="N613" s="35" t="s">
        <v>45</v>
      </c>
      <c r="O613" s="135">
        <v>58</v>
      </c>
      <c r="P613" s="135">
        <v>58</v>
      </c>
      <c r="Q613" s="56">
        <v>0</v>
      </c>
      <c r="R613" s="56">
        <v>0</v>
      </c>
      <c r="S613" s="56">
        <v>0</v>
      </c>
      <c r="T613" s="41" t="s">
        <v>2237</v>
      </c>
      <c r="U613" s="41" t="s">
        <v>2238</v>
      </c>
      <c r="V613" s="41">
        <v>1</v>
      </c>
      <c r="W613" s="41">
        <v>90</v>
      </c>
      <c r="X613" s="41">
        <v>314</v>
      </c>
      <c r="Y613" s="41">
        <v>42</v>
      </c>
      <c r="Z613" s="39">
        <v>0.97</v>
      </c>
      <c r="AA613" s="41" t="s">
        <v>50</v>
      </c>
      <c r="AB613" s="41" t="s">
        <v>2236</v>
      </c>
    </row>
    <row r="614" ht="81" customHeight="1" spans="1:28">
      <c r="A614" s="56">
        <v>161</v>
      </c>
      <c r="B614" s="34" t="s">
        <v>37</v>
      </c>
      <c r="C614" s="56" t="s">
        <v>38</v>
      </c>
      <c r="D614" s="41" t="s">
        <v>2239</v>
      </c>
      <c r="E614" s="41" t="s">
        <v>40</v>
      </c>
      <c r="F614" s="38" t="s">
        <v>41</v>
      </c>
      <c r="G614" s="41" t="s">
        <v>42</v>
      </c>
      <c r="H614" s="41" t="s">
        <v>1773</v>
      </c>
      <c r="I614" s="41" t="s">
        <v>2236</v>
      </c>
      <c r="J614" s="41" t="s">
        <v>281</v>
      </c>
      <c r="K614" s="35" t="s">
        <v>45</v>
      </c>
      <c r="L614" s="35" t="s">
        <v>46</v>
      </c>
      <c r="M614" s="41" t="s">
        <v>114</v>
      </c>
      <c r="N614" s="35" t="s">
        <v>45</v>
      </c>
      <c r="O614" s="135">
        <v>65</v>
      </c>
      <c r="P614" s="135">
        <v>65</v>
      </c>
      <c r="Q614" s="56">
        <v>0</v>
      </c>
      <c r="R614" s="56">
        <v>0</v>
      </c>
      <c r="S614" s="56">
        <v>0</v>
      </c>
      <c r="T614" s="41" t="s">
        <v>2240</v>
      </c>
      <c r="U614" s="41" t="s">
        <v>1933</v>
      </c>
      <c r="V614" s="41">
        <v>1</v>
      </c>
      <c r="W614" s="41">
        <v>90</v>
      </c>
      <c r="X614" s="41">
        <v>314</v>
      </c>
      <c r="Y614" s="41">
        <v>42</v>
      </c>
      <c r="Z614" s="39">
        <v>0.97</v>
      </c>
      <c r="AA614" s="41" t="s">
        <v>50</v>
      </c>
      <c r="AB614" s="41" t="s">
        <v>2236</v>
      </c>
    </row>
    <row r="615" customHeight="1" spans="1:28">
      <c r="A615" s="56">
        <v>162</v>
      </c>
      <c r="B615" s="34" t="s">
        <v>182</v>
      </c>
      <c r="C615" s="34" t="s">
        <v>38</v>
      </c>
      <c r="D615" s="41" t="s">
        <v>2241</v>
      </c>
      <c r="E615" s="41" t="s">
        <v>40</v>
      </c>
      <c r="F615" s="38" t="s">
        <v>41</v>
      </c>
      <c r="G615" s="41" t="s">
        <v>42</v>
      </c>
      <c r="H615" s="41" t="s">
        <v>1773</v>
      </c>
      <c r="I615" s="41" t="s">
        <v>2236</v>
      </c>
      <c r="J615" s="50" t="s">
        <v>281</v>
      </c>
      <c r="K615" s="41" t="s">
        <v>184</v>
      </c>
      <c r="L615" s="41" t="s">
        <v>372</v>
      </c>
      <c r="M615" s="41" t="s">
        <v>372</v>
      </c>
      <c r="N615" s="41" t="s">
        <v>187</v>
      </c>
      <c r="O615" s="135">
        <v>49</v>
      </c>
      <c r="P615" s="135">
        <v>49</v>
      </c>
      <c r="Q615" s="40">
        <v>0</v>
      </c>
      <c r="R615" s="34">
        <v>0</v>
      </c>
      <c r="S615" s="34">
        <v>0</v>
      </c>
      <c r="T615" s="136" t="s">
        <v>1792</v>
      </c>
      <c r="U615" s="41" t="s">
        <v>1793</v>
      </c>
      <c r="V615" s="46">
        <v>1</v>
      </c>
      <c r="W615" s="41">
        <v>355</v>
      </c>
      <c r="X615" s="112">
        <v>1360</v>
      </c>
      <c r="Y615" s="41">
        <v>182</v>
      </c>
      <c r="Z615" s="39">
        <v>0.97</v>
      </c>
      <c r="AA615" s="50" t="s">
        <v>50</v>
      </c>
      <c r="AB615" s="41" t="s">
        <v>2236</v>
      </c>
    </row>
    <row r="616" customHeight="1" spans="1:28">
      <c r="A616" s="56">
        <v>163</v>
      </c>
      <c r="B616" s="34" t="s">
        <v>37</v>
      </c>
      <c r="C616" s="56" t="s">
        <v>38</v>
      </c>
      <c r="D616" s="150" t="s">
        <v>2242</v>
      </c>
      <c r="E616" s="41" t="s">
        <v>40</v>
      </c>
      <c r="F616" s="38" t="s">
        <v>41</v>
      </c>
      <c r="G616" s="41" t="s">
        <v>42</v>
      </c>
      <c r="H616" s="41" t="s">
        <v>1773</v>
      </c>
      <c r="I616" s="41" t="s">
        <v>2243</v>
      </c>
      <c r="J616" s="41" t="s">
        <v>281</v>
      </c>
      <c r="K616" s="35" t="s">
        <v>45</v>
      </c>
      <c r="L616" s="35" t="s">
        <v>46</v>
      </c>
      <c r="M616" s="34" t="s">
        <v>114</v>
      </c>
      <c r="N616" s="35" t="s">
        <v>45</v>
      </c>
      <c r="O616" s="141">
        <v>7.8</v>
      </c>
      <c r="P616" s="141">
        <v>7.8</v>
      </c>
      <c r="Q616" s="56">
        <v>0</v>
      </c>
      <c r="R616" s="56">
        <v>0</v>
      </c>
      <c r="S616" s="56">
        <v>0</v>
      </c>
      <c r="T616" s="50" t="s">
        <v>2244</v>
      </c>
      <c r="U616" s="50" t="s">
        <v>2245</v>
      </c>
      <c r="V616" s="40">
        <v>1</v>
      </c>
      <c r="W616" s="40">
        <v>32</v>
      </c>
      <c r="X616" s="40">
        <v>155</v>
      </c>
      <c r="Y616" s="40">
        <v>21</v>
      </c>
      <c r="Z616" s="39">
        <v>0.97</v>
      </c>
      <c r="AA616" s="41" t="s">
        <v>50</v>
      </c>
      <c r="AB616" s="41" t="s">
        <v>2226</v>
      </c>
    </row>
    <row r="617" customHeight="1" spans="1:28">
      <c r="A617" s="56">
        <v>164</v>
      </c>
      <c r="B617" s="34" t="s">
        <v>37</v>
      </c>
      <c r="C617" s="56" t="s">
        <v>38</v>
      </c>
      <c r="D617" s="150" t="s">
        <v>2246</v>
      </c>
      <c r="E617" s="149" t="s">
        <v>40</v>
      </c>
      <c r="F617" s="38" t="s">
        <v>41</v>
      </c>
      <c r="G617" s="41" t="s">
        <v>42</v>
      </c>
      <c r="H617" s="41" t="s">
        <v>1773</v>
      </c>
      <c r="I617" s="41" t="s">
        <v>2243</v>
      </c>
      <c r="J617" s="41" t="s">
        <v>281</v>
      </c>
      <c r="K617" s="35" t="s">
        <v>45</v>
      </c>
      <c r="L617" s="35" t="s">
        <v>46</v>
      </c>
      <c r="M617" s="34" t="s">
        <v>114</v>
      </c>
      <c r="N617" s="35" t="s">
        <v>45</v>
      </c>
      <c r="O617" s="141">
        <v>8.6</v>
      </c>
      <c r="P617" s="141">
        <v>8.6</v>
      </c>
      <c r="Q617" s="40">
        <v>0</v>
      </c>
      <c r="R617" s="40">
        <v>0</v>
      </c>
      <c r="S617" s="40">
        <v>0</v>
      </c>
      <c r="T617" s="150" t="s">
        <v>2247</v>
      </c>
      <c r="U617" s="50" t="s">
        <v>1990</v>
      </c>
      <c r="V617" s="40">
        <v>1</v>
      </c>
      <c r="W617" s="41">
        <v>90</v>
      </c>
      <c r="X617" s="41">
        <v>314</v>
      </c>
      <c r="Y617" s="41">
        <v>42</v>
      </c>
      <c r="Z617" s="39">
        <v>0.97</v>
      </c>
      <c r="AA617" s="41" t="s">
        <v>50</v>
      </c>
      <c r="AB617" s="41" t="s">
        <v>2243</v>
      </c>
    </row>
    <row r="618" ht="37" customHeight="1" spans="1:28">
      <c r="A618" s="56" t="s">
        <v>2248</v>
      </c>
      <c r="B618" s="34"/>
      <c r="C618" s="56"/>
      <c r="D618" s="150"/>
      <c r="E618" s="149"/>
      <c r="F618" s="38"/>
      <c r="G618" s="41"/>
      <c r="H618" s="41"/>
      <c r="I618" s="41"/>
      <c r="J618" s="41"/>
      <c r="K618" s="65"/>
      <c r="L618" s="34"/>
      <c r="M618" s="34"/>
      <c r="N618" s="34"/>
      <c r="O618" s="141">
        <v>2769.5</v>
      </c>
      <c r="P618" s="141">
        <v>2769.5</v>
      </c>
      <c r="Q618" s="40">
        <v>0</v>
      </c>
      <c r="R618" s="40">
        <v>0</v>
      </c>
      <c r="S618" s="40">
        <v>0</v>
      </c>
      <c r="T618" s="150"/>
      <c r="U618" s="50"/>
      <c r="V618" s="40"/>
      <c r="W618" s="41"/>
      <c r="X618" s="41"/>
      <c r="Y618" s="41"/>
      <c r="Z618" s="39"/>
      <c r="AA618" s="41"/>
      <c r="AB618" s="41"/>
    </row>
    <row r="619" ht="81" customHeight="1" spans="1:28">
      <c r="A619" s="106">
        <v>1</v>
      </c>
      <c r="B619" s="153" t="s">
        <v>37</v>
      </c>
      <c r="C619" s="38" t="s">
        <v>38</v>
      </c>
      <c r="D619" s="154" t="s">
        <v>2249</v>
      </c>
      <c r="E619" s="106" t="s">
        <v>217</v>
      </c>
      <c r="F619" s="106" t="s">
        <v>41</v>
      </c>
      <c r="G619" s="106" t="s">
        <v>42</v>
      </c>
      <c r="H619" s="106" t="s">
        <v>2248</v>
      </c>
      <c r="I619" s="155" t="s">
        <v>2250</v>
      </c>
      <c r="J619" s="153" t="s">
        <v>170</v>
      </c>
      <c r="K619" s="35" t="s">
        <v>45</v>
      </c>
      <c r="L619" s="35" t="s">
        <v>46</v>
      </c>
      <c r="M619" s="106" t="s">
        <v>386</v>
      </c>
      <c r="N619" s="35" t="s">
        <v>45</v>
      </c>
      <c r="O619" s="156">
        <v>26.9</v>
      </c>
      <c r="P619" s="156">
        <v>26.9</v>
      </c>
      <c r="Q619" s="153">
        <v>0</v>
      </c>
      <c r="R619" s="153">
        <v>0</v>
      </c>
      <c r="S619" s="153">
        <v>0</v>
      </c>
      <c r="T619" s="106" t="s">
        <v>2251</v>
      </c>
      <c r="U619" s="106" t="s">
        <v>2252</v>
      </c>
      <c r="V619" s="106">
        <v>1</v>
      </c>
      <c r="W619" s="157">
        <v>365</v>
      </c>
      <c r="X619" s="158">
        <v>785</v>
      </c>
      <c r="Y619" s="106">
        <v>269</v>
      </c>
      <c r="Z619" s="159">
        <v>0.98</v>
      </c>
      <c r="AA619" s="106" t="s">
        <v>50</v>
      </c>
      <c r="AB619" s="155" t="s">
        <v>2250</v>
      </c>
    </row>
    <row r="620" customHeight="1" spans="1:28">
      <c r="A620" s="106">
        <v>2</v>
      </c>
      <c r="B620" s="153" t="s">
        <v>37</v>
      </c>
      <c r="C620" s="38" t="s">
        <v>38</v>
      </c>
      <c r="D620" s="154" t="s">
        <v>2253</v>
      </c>
      <c r="E620" s="106" t="s">
        <v>217</v>
      </c>
      <c r="F620" s="106" t="s">
        <v>41</v>
      </c>
      <c r="G620" s="106" t="s">
        <v>42</v>
      </c>
      <c r="H620" s="106" t="s">
        <v>2248</v>
      </c>
      <c r="I620" s="155" t="s">
        <v>2250</v>
      </c>
      <c r="J620" s="153" t="s">
        <v>170</v>
      </c>
      <c r="K620" s="35" t="s">
        <v>45</v>
      </c>
      <c r="L620" s="35" t="s">
        <v>46</v>
      </c>
      <c r="M620" s="106" t="s">
        <v>386</v>
      </c>
      <c r="N620" s="35" t="s">
        <v>45</v>
      </c>
      <c r="O620" s="156">
        <v>21.6</v>
      </c>
      <c r="P620" s="156">
        <v>21.6</v>
      </c>
      <c r="Q620" s="153">
        <v>0</v>
      </c>
      <c r="R620" s="153">
        <v>0</v>
      </c>
      <c r="S620" s="153">
        <v>0</v>
      </c>
      <c r="T620" s="154" t="s">
        <v>2254</v>
      </c>
      <c r="U620" s="106" t="s">
        <v>2255</v>
      </c>
      <c r="V620" s="106">
        <v>1</v>
      </c>
      <c r="W620" s="157">
        <v>235</v>
      </c>
      <c r="X620" s="158">
        <v>566</v>
      </c>
      <c r="Y620" s="106">
        <v>269</v>
      </c>
      <c r="Z620" s="159">
        <v>0.98</v>
      </c>
      <c r="AA620" s="106" t="s">
        <v>50</v>
      </c>
      <c r="AB620" s="155" t="s">
        <v>2250</v>
      </c>
    </row>
    <row r="621" customHeight="1" spans="1:28">
      <c r="A621" s="106">
        <v>3</v>
      </c>
      <c r="B621" s="153" t="s">
        <v>37</v>
      </c>
      <c r="C621" s="38" t="s">
        <v>38</v>
      </c>
      <c r="D621" s="153" t="s">
        <v>2256</v>
      </c>
      <c r="E621" s="106" t="s">
        <v>40</v>
      </c>
      <c r="F621" s="106" t="s">
        <v>41</v>
      </c>
      <c r="G621" s="106" t="s">
        <v>42</v>
      </c>
      <c r="H621" s="106" t="s">
        <v>2248</v>
      </c>
      <c r="I621" s="155" t="s">
        <v>2250</v>
      </c>
      <c r="J621" s="153" t="s">
        <v>170</v>
      </c>
      <c r="K621" s="35" t="s">
        <v>45</v>
      </c>
      <c r="L621" s="35" t="s">
        <v>46</v>
      </c>
      <c r="M621" s="106" t="s">
        <v>47</v>
      </c>
      <c r="N621" s="35" t="s">
        <v>45</v>
      </c>
      <c r="O621" s="153">
        <v>18.1</v>
      </c>
      <c r="P621" s="153">
        <v>18.1</v>
      </c>
      <c r="Q621" s="160">
        <v>0</v>
      </c>
      <c r="R621" s="160">
        <v>0</v>
      </c>
      <c r="S621" s="160">
        <v>0</v>
      </c>
      <c r="T621" s="153" t="s">
        <v>2257</v>
      </c>
      <c r="U621" s="106" t="s">
        <v>2258</v>
      </c>
      <c r="V621" s="106">
        <v>1</v>
      </c>
      <c r="W621" s="106">
        <v>294</v>
      </c>
      <c r="X621" s="106">
        <v>754</v>
      </c>
      <c r="Y621" s="106">
        <v>102</v>
      </c>
      <c r="Z621" s="159">
        <v>0.98</v>
      </c>
      <c r="AA621" s="106" t="s">
        <v>50</v>
      </c>
      <c r="AB621" s="155" t="s">
        <v>2250</v>
      </c>
    </row>
    <row r="622" customHeight="1" spans="1:28">
      <c r="A622" s="106">
        <v>4</v>
      </c>
      <c r="B622" s="153" t="s">
        <v>37</v>
      </c>
      <c r="C622" s="38" t="s">
        <v>38</v>
      </c>
      <c r="D622" s="154" t="s">
        <v>2259</v>
      </c>
      <c r="E622" s="106" t="s">
        <v>40</v>
      </c>
      <c r="F622" s="106" t="s">
        <v>41</v>
      </c>
      <c r="G622" s="106" t="s">
        <v>42</v>
      </c>
      <c r="H622" s="106" t="s">
        <v>2248</v>
      </c>
      <c r="I622" s="155" t="s">
        <v>2250</v>
      </c>
      <c r="J622" s="106" t="s">
        <v>170</v>
      </c>
      <c r="K622" s="35" t="s">
        <v>45</v>
      </c>
      <c r="L622" s="35" t="s">
        <v>46</v>
      </c>
      <c r="M622" s="106" t="s">
        <v>386</v>
      </c>
      <c r="N622" s="35" t="s">
        <v>45</v>
      </c>
      <c r="O622" s="156">
        <v>136.6</v>
      </c>
      <c r="P622" s="156">
        <v>136.6</v>
      </c>
      <c r="Q622" s="160">
        <v>0</v>
      </c>
      <c r="R622" s="153">
        <v>0</v>
      </c>
      <c r="S622" s="160">
        <v>0</v>
      </c>
      <c r="T622" s="154" t="s">
        <v>2260</v>
      </c>
      <c r="U622" s="106" t="s">
        <v>2261</v>
      </c>
      <c r="V622" s="106">
        <v>1</v>
      </c>
      <c r="W622" s="157">
        <v>231</v>
      </c>
      <c r="X622" s="158">
        <v>543</v>
      </c>
      <c r="Y622" s="106">
        <v>35</v>
      </c>
      <c r="Z622" s="159">
        <v>0.98</v>
      </c>
      <c r="AA622" s="106" t="s">
        <v>50</v>
      </c>
      <c r="AB622" s="155" t="s">
        <v>2250</v>
      </c>
    </row>
    <row r="623" customHeight="1" spans="1:28">
      <c r="A623" s="106">
        <v>5</v>
      </c>
      <c r="B623" s="153" t="s">
        <v>37</v>
      </c>
      <c r="C623" s="38" t="s">
        <v>38</v>
      </c>
      <c r="D623" s="113" t="s">
        <v>2262</v>
      </c>
      <c r="E623" s="113" t="s">
        <v>40</v>
      </c>
      <c r="F623" s="106" t="s">
        <v>41</v>
      </c>
      <c r="G623" s="106" t="s">
        <v>42</v>
      </c>
      <c r="H623" s="106" t="s">
        <v>2248</v>
      </c>
      <c r="I623" s="113" t="s">
        <v>2263</v>
      </c>
      <c r="J623" s="106" t="s">
        <v>170</v>
      </c>
      <c r="K623" s="35" t="s">
        <v>45</v>
      </c>
      <c r="L623" s="35" t="s">
        <v>46</v>
      </c>
      <c r="M623" s="106" t="s">
        <v>386</v>
      </c>
      <c r="N623" s="35" t="s">
        <v>45</v>
      </c>
      <c r="O623" s="113">
        <v>33</v>
      </c>
      <c r="P623" s="113">
        <v>33</v>
      </c>
      <c r="Q623" s="113">
        <v>0</v>
      </c>
      <c r="R623" s="113">
        <v>0</v>
      </c>
      <c r="S623" s="113">
        <v>0</v>
      </c>
      <c r="T623" s="113" t="s">
        <v>2264</v>
      </c>
      <c r="U623" s="113" t="s">
        <v>2265</v>
      </c>
      <c r="V623" s="114">
        <v>1</v>
      </c>
      <c r="W623" s="106">
        <v>279</v>
      </c>
      <c r="X623" s="161">
        <v>883</v>
      </c>
      <c r="Y623" s="106">
        <v>145</v>
      </c>
      <c r="Z623" s="159">
        <v>0.98</v>
      </c>
      <c r="AA623" s="106" t="s">
        <v>50</v>
      </c>
      <c r="AB623" s="113" t="s">
        <v>2263</v>
      </c>
    </row>
    <row r="624" customHeight="1" spans="1:28">
      <c r="A624" s="106">
        <v>6</v>
      </c>
      <c r="B624" s="153" t="s">
        <v>37</v>
      </c>
      <c r="C624" s="38" t="s">
        <v>38</v>
      </c>
      <c r="D624" s="106" t="s">
        <v>2266</v>
      </c>
      <c r="E624" s="106" t="s">
        <v>40</v>
      </c>
      <c r="F624" s="106" t="s">
        <v>41</v>
      </c>
      <c r="G624" s="106" t="s">
        <v>42</v>
      </c>
      <c r="H624" s="106" t="s">
        <v>2248</v>
      </c>
      <c r="I624" s="106" t="s">
        <v>2263</v>
      </c>
      <c r="J624" s="106" t="s">
        <v>170</v>
      </c>
      <c r="K624" s="35" t="s">
        <v>45</v>
      </c>
      <c r="L624" s="35" t="s">
        <v>46</v>
      </c>
      <c r="M624" s="106" t="s">
        <v>47</v>
      </c>
      <c r="N624" s="35" t="s">
        <v>45</v>
      </c>
      <c r="O624" s="153">
        <v>32</v>
      </c>
      <c r="P624" s="153">
        <v>32</v>
      </c>
      <c r="Q624" s="160">
        <v>0</v>
      </c>
      <c r="R624" s="160">
        <v>0</v>
      </c>
      <c r="S624" s="160">
        <v>0</v>
      </c>
      <c r="T624" s="106" t="s">
        <v>2267</v>
      </c>
      <c r="U624" s="106" t="s">
        <v>2268</v>
      </c>
      <c r="V624" s="106">
        <v>1</v>
      </c>
      <c r="W624" s="106">
        <v>260</v>
      </c>
      <c r="X624" s="106">
        <v>1650</v>
      </c>
      <c r="Y624" s="106">
        <v>80</v>
      </c>
      <c r="Z624" s="159">
        <v>0.98</v>
      </c>
      <c r="AA624" s="106" t="s">
        <v>50</v>
      </c>
      <c r="AB624" s="106" t="s">
        <v>2263</v>
      </c>
    </row>
    <row r="625" customHeight="1" spans="1:28">
      <c r="A625" s="106">
        <v>7</v>
      </c>
      <c r="B625" s="153" t="s">
        <v>37</v>
      </c>
      <c r="C625" s="38" t="s">
        <v>38</v>
      </c>
      <c r="D625" s="106" t="s">
        <v>2269</v>
      </c>
      <c r="E625" s="162" t="s">
        <v>40</v>
      </c>
      <c r="F625" s="106" t="s">
        <v>41</v>
      </c>
      <c r="G625" s="106" t="s">
        <v>42</v>
      </c>
      <c r="H625" s="106" t="s">
        <v>2248</v>
      </c>
      <c r="I625" s="162" t="s">
        <v>2263</v>
      </c>
      <c r="J625" s="162" t="s">
        <v>170</v>
      </c>
      <c r="K625" s="35" t="s">
        <v>45</v>
      </c>
      <c r="L625" s="35" t="s">
        <v>46</v>
      </c>
      <c r="M625" s="106" t="s">
        <v>386</v>
      </c>
      <c r="N625" s="35" t="s">
        <v>45</v>
      </c>
      <c r="O625" s="106">
        <v>14</v>
      </c>
      <c r="P625" s="106">
        <v>14</v>
      </c>
      <c r="Q625" s="106">
        <v>0</v>
      </c>
      <c r="R625" s="106">
        <v>0</v>
      </c>
      <c r="S625" s="106">
        <v>0</v>
      </c>
      <c r="T625" s="106" t="s">
        <v>2270</v>
      </c>
      <c r="U625" s="106" t="s">
        <v>2271</v>
      </c>
      <c r="V625" s="106">
        <v>1</v>
      </c>
      <c r="W625" s="161">
        <v>64</v>
      </c>
      <c r="X625" s="153">
        <v>380</v>
      </c>
      <c r="Y625" s="106">
        <v>125</v>
      </c>
      <c r="Z625" s="159">
        <v>0.98</v>
      </c>
      <c r="AA625" s="106" t="s">
        <v>50</v>
      </c>
      <c r="AB625" s="162" t="s">
        <v>2263</v>
      </c>
    </row>
    <row r="626" customHeight="1" spans="1:28">
      <c r="A626" s="106">
        <v>8</v>
      </c>
      <c r="B626" s="153" t="s">
        <v>37</v>
      </c>
      <c r="C626" s="38" t="s">
        <v>38</v>
      </c>
      <c r="D626" s="106" t="s">
        <v>2272</v>
      </c>
      <c r="E626" s="106" t="s">
        <v>40</v>
      </c>
      <c r="F626" s="106" t="s">
        <v>41</v>
      </c>
      <c r="G626" s="106" t="s">
        <v>42</v>
      </c>
      <c r="H626" s="106" t="s">
        <v>2248</v>
      </c>
      <c r="I626" s="162" t="s">
        <v>2263</v>
      </c>
      <c r="J626" s="162" t="s">
        <v>170</v>
      </c>
      <c r="K626" s="35" t="s">
        <v>45</v>
      </c>
      <c r="L626" s="35" t="s">
        <v>46</v>
      </c>
      <c r="M626" s="106" t="s">
        <v>386</v>
      </c>
      <c r="N626" s="35" t="s">
        <v>45</v>
      </c>
      <c r="O626" s="153">
        <v>27</v>
      </c>
      <c r="P626" s="153">
        <v>27</v>
      </c>
      <c r="Q626" s="160">
        <v>0</v>
      </c>
      <c r="R626" s="160">
        <v>0</v>
      </c>
      <c r="S626" s="160">
        <v>0</v>
      </c>
      <c r="T626" s="154" t="s">
        <v>2273</v>
      </c>
      <c r="U626" s="106" t="s">
        <v>2271</v>
      </c>
      <c r="V626" s="106">
        <v>1</v>
      </c>
      <c r="W626" s="106">
        <v>88</v>
      </c>
      <c r="X626" s="161">
        <v>280</v>
      </c>
      <c r="Y626" s="106">
        <v>125</v>
      </c>
      <c r="Z626" s="159">
        <v>0.98</v>
      </c>
      <c r="AA626" s="106" t="s">
        <v>50</v>
      </c>
      <c r="AB626" s="162" t="s">
        <v>2263</v>
      </c>
    </row>
    <row r="627" customHeight="1" spans="1:28">
      <c r="A627" s="106">
        <v>9</v>
      </c>
      <c r="B627" s="153" t="s">
        <v>37</v>
      </c>
      <c r="C627" s="38" t="s">
        <v>38</v>
      </c>
      <c r="D627" s="113" t="s">
        <v>2274</v>
      </c>
      <c r="E627" s="113" t="s">
        <v>209</v>
      </c>
      <c r="F627" s="106" t="s">
        <v>41</v>
      </c>
      <c r="G627" s="106" t="s">
        <v>42</v>
      </c>
      <c r="H627" s="106" t="s">
        <v>2248</v>
      </c>
      <c r="I627" s="113" t="s">
        <v>2263</v>
      </c>
      <c r="J627" s="162" t="s">
        <v>170</v>
      </c>
      <c r="K627" s="35" t="s">
        <v>45</v>
      </c>
      <c r="L627" s="35" t="s">
        <v>46</v>
      </c>
      <c r="M627" s="106" t="s">
        <v>47</v>
      </c>
      <c r="N627" s="35" t="s">
        <v>45</v>
      </c>
      <c r="O627" s="113">
        <v>24</v>
      </c>
      <c r="P627" s="113">
        <v>24</v>
      </c>
      <c r="Q627" s="113">
        <v>0</v>
      </c>
      <c r="R627" s="113">
        <v>0</v>
      </c>
      <c r="S627" s="113">
        <v>0</v>
      </c>
      <c r="T627" s="113" t="s">
        <v>2275</v>
      </c>
      <c r="U627" s="113" t="s">
        <v>2276</v>
      </c>
      <c r="V627" s="114">
        <v>1</v>
      </c>
      <c r="W627" s="114">
        <v>180</v>
      </c>
      <c r="X627" s="114">
        <v>460</v>
      </c>
      <c r="Y627" s="162">
        <v>98</v>
      </c>
      <c r="Z627" s="159">
        <v>0.98</v>
      </c>
      <c r="AA627" s="106" t="s">
        <v>50</v>
      </c>
      <c r="AB627" s="113" t="s">
        <v>2263</v>
      </c>
    </row>
    <row r="628" customHeight="1" spans="1:28">
      <c r="A628" s="106">
        <v>10</v>
      </c>
      <c r="B628" s="153" t="s">
        <v>37</v>
      </c>
      <c r="C628" s="38" t="s">
        <v>38</v>
      </c>
      <c r="D628" s="113" t="s">
        <v>2274</v>
      </c>
      <c r="E628" s="113" t="s">
        <v>209</v>
      </c>
      <c r="F628" s="106" t="s">
        <v>41</v>
      </c>
      <c r="G628" s="106" t="s">
        <v>42</v>
      </c>
      <c r="H628" s="106" t="s">
        <v>2248</v>
      </c>
      <c r="I628" s="113" t="s">
        <v>2263</v>
      </c>
      <c r="J628" s="162" t="s">
        <v>170</v>
      </c>
      <c r="K628" s="35" t="s">
        <v>45</v>
      </c>
      <c r="L628" s="35" t="s">
        <v>46</v>
      </c>
      <c r="M628" s="106" t="s">
        <v>47</v>
      </c>
      <c r="N628" s="35" t="s">
        <v>45</v>
      </c>
      <c r="O628" s="113">
        <v>24</v>
      </c>
      <c r="P628" s="113">
        <v>24</v>
      </c>
      <c r="Q628" s="113">
        <v>0</v>
      </c>
      <c r="R628" s="113">
        <v>0</v>
      </c>
      <c r="S628" s="113">
        <v>0</v>
      </c>
      <c r="T628" s="113" t="s">
        <v>2277</v>
      </c>
      <c r="U628" s="113" t="s">
        <v>2278</v>
      </c>
      <c r="V628" s="114">
        <v>1</v>
      </c>
      <c r="W628" s="114">
        <v>230</v>
      </c>
      <c r="X628" s="114">
        <v>650</v>
      </c>
      <c r="Y628" s="162">
        <v>98</v>
      </c>
      <c r="Z628" s="159">
        <v>0.98</v>
      </c>
      <c r="AA628" s="106" t="s">
        <v>50</v>
      </c>
      <c r="AB628" s="113" t="s">
        <v>2263</v>
      </c>
    </row>
    <row r="629" customHeight="1" spans="1:28">
      <c r="A629" s="106">
        <v>11</v>
      </c>
      <c r="B629" s="153" t="s">
        <v>37</v>
      </c>
      <c r="C629" s="38" t="s">
        <v>38</v>
      </c>
      <c r="D629" s="106" t="s">
        <v>2279</v>
      </c>
      <c r="E629" s="106" t="s">
        <v>40</v>
      </c>
      <c r="F629" s="106" t="s">
        <v>41</v>
      </c>
      <c r="G629" s="106" t="s">
        <v>42</v>
      </c>
      <c r="H629" s="106" t="s">
        <v>2248</v>
      </c>
      <c r="I629" s="106" t="s">
        <v>2263</v>
      </c>
      <c r="J629" s="162" t="s">
        <v>170</v>
      </c>
      <c r="K629" s="35" t="s">
        <v>45</v>
      </c>
      <c r="L629" s="35" t="s">
        <v>46</v>
      </c>
      <c r="M629" s="106" t="s">
        <v>47</v>
      </c>
      <c r="N629" s="35" t="s">
        <v>45</v>
      </c>
      <c r="O629" s="153">
        <v>25</v>
      </c>
      <c r="P629" s="153">
        <v>25</v>
      </c>
      <c r="Q629" s="160">
        <v>0</v>
      </c>
      <c r="R629" s="160">
        <v>0</v>
      </c>
      <c r="S629" s="160">
        <v>0</v>
      </c>
      <c r="T629" s="106" t="s">
        <v>2280</v>
      </c>
      <c r="U629" s="106" t="s">
        <v>2281</v>
      </c>
      <c r="V629" s="106">
        <v>1</v>
      </c>
      <c r="W629" s="106">
        <v>204</v>
      </c>
      <c r="X629" s="106">
        <v>1230</v>
      </c>
      <c r="Y629" s="106">
        <v>150</v>
      </c>
      <c r="Z629" s="159">
        <v>0.98</v>
      </c>
      <c r="AA629" s="106" t="s">
        <v>50</v>
      </c>
      <c r="AB629" s="106" t="s">
        <v>2263</v>
      </c>
    </row>
    <row r="630" customHeight="1" spans="1:28">
      <c r="A630" s="106">
        <v>12</v>
      </c>
      <c r="B630" s="153" t="s">
        <v>37</v>
      </c>
      <c r="C630" s="38" t="s">
        <v>38</v>
      </c>
      <c r="D630" s="113" t="s">
        <v>2282</v>
      </c>
      <c r="E630" s="113" t="s">
        <v>40</v>
      </c>
      <c r="F630" s="106" t="s">
        <v>41</v>
      </c>
      <c r="G630" s="106" t="s">
        <v>42</v>
      </c>
      <c r="H630" s="106" t="s">
        <v>2248</v>
      </c>
      <c r="I630" s="113" t="s">
        <v>2263</v>
      </c>
      <c r="J630" s="162" t="s">
        <v>170</v>
      </c>
      <c r="K630" s="35" t="s">
        <v>45</v>
      </c>
      <c r="L630" s="35" t="s">
        <v>46</v>
      </c>
      <c r="M630" s="106" t="s">
        <v>47</v>
      </c>
      <c r="N630" s="35" t="s">
        <v>45</v>
      </c>
      <c r="O630" s="113">
        <v>25</v>
      </c>
      <c r="P630" s="113">
        <v>25</v>
      </c>
      <c r="Q630" s="113">
        <v>0</v>
      </c>
      <c r="R630" s="113">
        <v>0</v>
      </c>
      <c r="S630" s="113">
        <v>0</v>
      </c>
      <c r="T630" s="113" t="s">
        <v>2283</v>
      </c>
      <c r="U630" s="113" t="s">
        <v>2284</v>
      </c>
      <c r="V630" s="114">
        <v>1</v>
      </c>
      <c r="W630" s="114">
        <v>120</v>
      </c>
      <c r="X630" s="114">
        <v>610</v>
      </c>
      <c r="Y630" s="162">
        <v>98</v>
      </c>
      <c r="Z630" s="159">
        <v>0.98</v>
      </c>
      <c r="AA630" s="106" t="s">
        <v>50</v>
      </c>
      <c r="AB630" s="113" t="s">
        <v>2263</v>
      </c>
    </row>
    <row r="631" customHeight="1" spans="1:28">
      <c r="A631" s="106">
        <v>13</v>
      </c>
      <c r="B631" s="153" t="s">
        <v>37</v>
      </c>
      <c r="C631" s="38" t="s">
        <v>38</v>
      </c>
      <c r="D631" s="154" t="s">
        <v>2285</v>
      </c>
      <c r="E631" s="106" t="s">
        <v>40</v>
      </c>
      <c r="F631" s="106" t="s">
        <v>41</v>
      </c>
      <c r="G631" s="106" t="s">
        <v>42</v>
      </c>
      <c r="H631" s="154" t="s">
        <v>2248</v>
      </c>
      <c r="I631" s="154" t="s">
        <v>2286</v>
      </c>
      <c r="J631" s="162" t="s">
        <v>44</v>
      </c>
      <c r="K631" s="35" t="s">
        <v>45</v>
      </c>
      <c r="L631" s="35" t="s">
        <v>46</v>
      </c>
      <c r="M631" s="106" t="s">
        <v>47</v>
      </c>
      <c r="N631" s="35" t="s">
        <v>45</v>
      </c>
      <c r="O631" s="163">
        <v>20</v>
      </c>
      <c r="P631" s="163">
        <v>20</v>
      </c>
      <c r="Q631" s="160">
        <v>0</v>
      </c>
      <c r="R631" s="160">
        <v>0</v>
      </c>
      <c r="S631" s="160">
        <v>0</v>
      </c>
      <c r="T631" s="154" t="s">
        <v>2287</v>
      </c>
      <c r="U631" s="154" t="s">
        <v>2288</v>
      </c>
      <c r="V631" s="106">
        <v>1</v>
      </c>
      <c r="W631" s="154">
        <v>480</v>
      </c>
      <c r="X631" s="154">
        <v>1280</v>
      </c>
      <c r="Y631" s="106">
        <v>68</v>
      </c>
      <c r="Z631" s="159">
        <v>0.98</v>
      </c>
      <c r="AA631" s="106" t="s">
        <v>50</v>
      </c>
      <c r="AB631" s="154" t="s">
        <v>2286</v>
      </c>
    </row>
    <row r="632" customHeight="1" spans="1:28">
      <c r="A632" s="106">
        <v>14</v>
      </c>
      <c r="B632" s="153" t="s">
        <v>37</v>
      </c>
      <c r="C632" s="38" t="s">
        <v>38</v>
      </c>
      <c r="D632" s="154" t="s">
        <v>2289</v>
      </c>
      <c r="E632" s="106" t="s">
        <v>40</v>
      </c>
      <c r="F632" s="106" t="s">
        <v>41</v>
      </c>
      <c r="G632" s="106" t="s">
        <v>42</v>
      </c>
      <c r="H632" s="154" t="s">
        <v>2248</v>
      </c>
      <c r="I632" s="154" t="s">
        <v>2286</v>
      </c>
      <c r="J632" s="162" t="s">
        <v>44</v>
      </c>
      <c r="K632" s="35" t="s">
        <v>45</v>
      </c>
      <c r="L632" s="35" t="s">
        <v>46</v>
      </c>
      <c r="M632" s="106" t="s">
        <v>47</v>
      </c>
      <c r="N632" s="35" t="s">
        <v>45</v>
      </c>
      <c r="O632" s="160">
        <v>59</v>
      </c>
      <c r="P632" s="160">
        <v>59</v>
      </c>
      <c r="Q632" s="160">
        <v>0</v>
      </c>
      <c r="R632" s="160">
        <v>0</v>
      </c>
      <c r="S632" s="160">
        <v>0</v>
      </c>
      <c r="T632" s="154" t="s">
        <v>2290</v>
      </c>
      <c r="U632" s="154" t="s">
        <v>2291</v>
      </c>
      <c r="V632" s="106">
        <v>1</v>
      </c>
      <c r="W632" s="106">
        <v>520</v>
      </c>
      <c r="X632" s="106">
        <v>2000</v>
      </c>
      <c r="Y632" s="106">
        <v>168</v>
      </c>
      <c r="Z632" s="159">
        <v>0.98</v>
      </c>
      <c r="AA632" s="106" t="s">
        <v>50</v>
      </c>
      <c r="AB632" s="154" t="s">
        <v>2286</v>
      </c>
    </row>
    <row r="633" customHeight="1" spans="1:28">
      <c r="A633" s="106">
        <v>15</v>
      </c>
      <c r="B633" s="153" t="s">
        <v>37</v>
      </c>
      <c r="C633" s="38" t="s">
        <v>38</v>
      </c>
      <c r="D633" s="106" t="s">
        <v>2292</v>
      </c>
      <c r="E633" s="106" t="s">
        <v>40</v>
      </c>
      <c r="F633" s="106" t="s">
        <v>41</v>
      </c>
      <c r="G633" s="106" t="s">
        <v>42</v>
      </c>
      <c r="H633" s="154" t="s">
        <v>2248</v>
      </c>
      <c r="I633" s="154" t="s">
        <v>2286</v>
      </c>
      <c r="J633" s="162" t="s">
        <v>44</v>
      </c>
      <c r="K633" s="35" t="s">
        <v>45</v>
      </c>
      <c r="L633" s="35" t="s">
        <v>46</v>
      </c>
      <c r="M633" s="106" t="s">
        <v>47</v>
      </c>
      <c r="N633" s="35" t="s">
        <v>45</v>
      </c>
      <c r="O633" s="107">
        <v>12</v>
      </c>
      <c r="P633" s="107">
        <v>12</v>
      </c>
      <c r="Q633" s="107">
        <v>0</v>
      </c>
      <c r="R633" s="107">
        <v>0</v>
      </c>
      <c r="S633" s="107">
        <v>0</v>
      </c>
      <c r="T633" s="106" t="s">
        <v>2293</v>
      </c>
      <c r="U633" s="154" t="s">
        <v>2291</v>
      </c>
      <c r="V633" s="107">
        <v>1</v>
      </c>
      <c r="W633" s="107">
        <v>410</v>
      </c>
      <c r="X633" s="107">
        <v>1160</v>
      </c>
      <c r="Y633" s="107">
        <v>62</v>
      </c>
      <c r="Z633" s="159">
        <v>0.98</v>
      </c>
      <c r="AA633" s="106" t="s">
        <v>50</v>
      </c>
      <c r="AB633" s="154" t="s">
        <v>2286</v>
      </c>
    </row>
    <row r="634" customHeight="1" spans="1:28">
      <c r="A634" s="106">
        <v>16</v>
      </c>
      <c r="B634" s="153" t="s">
        <v>37</v>
      </c>
      <c r="C634" s="38" t="s">
        <v>38</v>
      </c>
      <c r="D634" s="106" t="s">
        <v>2294</v>
      </c>
      <c r="E634" s="106" t="s">
        <v>40</v>
      </c>
      <c r="F634" s="106" t="s">
        <v>41</v>
      </c>
      <c r="G634" s="106" t="s">
        <v>42</v>
      </c>
      <c r="H634" s="154" t="s">
        <v>2248</v>
      </c>
      <c r="I634" s="154" t="s">
        <v>2286</v>
      </c>
      <c r="J634" s="162" t="s">
        <v>44</v>
      </c>
      <c r="K634" s="35" t="s">
        <v>45</v>
      </c>
      <c r="L634" s="35" t="s">
        <v>46</v>
      </c>
      <c r="M634" s="106" t="s">
        <v>386</v>
      </c>
      <c r="N634" s="35" t="s">
        <v>45</v>
      </c>
      <c r="O634" s="107">
        <v>20</v>
      </c>
      <c r="P634" s="107">
        <v>20</v>
      </c>
      <c r="Q634" s="107">
        <v>0</v>
      </c>
      <c r="R634" s="107">
        <v>0</v>
      </c>
      <c r="S634" s="107">
        <v>0</v>
      </c>
      <c r="T634" s="106" t="s">
        <v>2295</v>
      </c>
      <c r="U634" s="106" t="s">
        <v>2296</v>
      </c>
      <c r="V634" s="107">
        <v>1</v>
      </c>
      <c r="W634" s="107">
        <v>280</v>
      </c>
      <c r="X634" s="107">
        <v>860</v>
      </c>
      <c r="Y634" s="107">
        <v>48</v>
      </c>
      <c r="Z634" s="159">
        <v>0.98</v>
      </c>
      <c r="AA634" s="106" t="s">
        <v>50</v>
      </c>
      <c r="AB634" s="154" t="s">
        <v>2286</v>
      </c>
    </row>
    <row r="635" customHeight="1" spans="1:28">
      <c r="A635" s="106">
        <v>17</v>
      </c>
      <c r="B635" s="153" t="s">
        <v>37</v>
      </c>
      <c r="C635" s="38" t="s">
        <v>38</v>
      </c>
      <c r="D635" s="106" t="s">
        <v>2297</v>
      </c>
      <c r="E635" s="106" t="s">
        <v>40</v>
      </c>
      <c r="F635" s="106" t="s">
        <v>41</v>
      </c>
      <c r="G635" s="106" t="s">
        <v>42</v>
      </c>
      <c r="H635" s="154" t="s">
        <v>2248</v>
      </c>
      <c r="I635" s="154" t="s">
        <v>2286</v>
      </c>
      <c r="J635" s="162" t="s">
        <v>44</v>
      </c>
      <c r="K635" s="35" t="s">
        <v>45</v>
      </c>
      <c r="L635" s="35" t="s">
        <v>46</v>
      </c>
      <c r="M635" s="153" t="s">
        <v>2116</v>
      </c>
      <c r="N635" s="35" t="s">
        <v>45</v>
      </c>
      <c r="O635" s="107">
        <v>16</v>
      </c>
      <c r="P635" s="107">
        <v>16</v>
      </c>
      <c r="Q635" s="107">
        <v>0</v>
      </c>
      <c r="R635" s="107">
        <v>0</v>
      </c>
      <c r="S635" s="107">
        <v>0</v>
      </c>
      <c r="T635" s="106" t="s">
        <v>2298</v>
      </c>
      <c r="U635" s="106" t="s">
        <v>2296</v>
      </c>
      <c r="V635" s="107">
        <v>1</v>
      </c>
      <c r="W635" s="107">
        <v>620</v>
      </c>
      <c r="X635" s="107">
        <v>2200</v>
      </c>
      <c r="Y635" s="107">
        <v>180</v>
      </c>
      <c r="Z635" s="159">
        <v>0.98</v>
      </c>
      <c r="AA635" s="106" t="s">
        <v>50</v>
      </c>
      <c r="AB635" s="154" t="s">
        <v>2286</v>
      </c>
    </row>
    <row r="636" customHeight="1" spans="1:28">
      <c r="A636" s="106">
        <v>18</v>
      </c>
      <c r="B636" s="153" t="s">
        <v>37</v>
      </c>
      <c r="C636" s="38" t="s">
        <v>38</v>
      </c>
      <c r="D636" s="106" t="s">
        <v>2299</v>
      </c>
      <c r="E636" s="106" t="s">
        <v>40</v>
      </c>
      <c r="F636" s="106" t="s">
        <v>41</v>
      </c>
      <c r="G636" s="106" t="s">
        <v>42</v>
      </c>
      <c r="H636" s="154" t="s">
        <v>2248</v>
      </c>
      <c r="I636" s="154" t="s">
        <v>2286</v>
      </c>
      <c r="J636" s="162" t="s">
        <v>44</v>
      </c>
      <c r="K636" s="35" t="s">
        <v>45</v>
      </c>
      <c r="L636" s="35" t="s">
        <v>46</v>
      </c>
      <c r="M636" s="106" t="s">
        <v>386</v>
      </c>
      <c r="N636" s="35" t="s">
        <v>45</v>
      </c>
      <c r="O636" s="107">
        <v>46</v>
      </c>
      <c r="P636" s="107">
        <v>46</v>
      </c>
      <c r="Q636" s="107">
        <v>0</v>
      </c>
      <c r="R636" s="107">
        <v>0</v>
      </c>
      <c r="S636" s="107">
        <v>0</v>
      </c>
      <c r="T636" s="106" t="s">
        <v>2300</v>
      </c>
      <c r="U636" s="106" t="s">
        <v>2301</v>
      </c>
      <c r="V636" s="107">
        <v>1</v>
      </c>
      <c r="W636" s="107">
        <v>320</v>
      </c>
      <c r="X636" s="107">
        <v>1860</v>
      </c>
      <c r="Y636" s="107">
        <v>103</v>
      </c>
      <c r="Z636" s="159">
        <v>0.98</v>
      </c>
      <c r="AA636" s="106" t="s">
        <v>50</v>
      </c>
      <c r="AB636" s="154" t="s">
        <v>2286</v>
      </c>
    </row>
    <row r="637" customHeight="1" spans="1:28">
      <c r="A637" s="106">
        <v>19</v>
      </c>
      <c r="B637" s="153" t="s">
        <v>37</v>
      </c>
      <c r="C637" s="38" t="s">
        <v>38</v>
      </c>
      <c r="D637" s="106" t="s">
        <v>2302</v>
      </c>
      <c r="E637" s="106" t="s">
        <v>40</v>
      </c>
      <c r="F637" s="106" t="s">
        <v>41</v>
      </c>
      <c r="G637" s="106" t="s">
        <v>42</v>
      </c>
      <c r="H637" s="106" t="s">
        <v>2248</v>
      </c>
      <c r="I637" s="162" t="s">
        <v>2303</v>
      </c>
      <c r="J637" s="162" t="s">
        <v>44</v>
      </c>
      <c r="K637" s="35" t="s">
        <v>45</v>
      </c>
      <c r="L637" s="35" t="s">
        <v>46</v>
      </c>
      <c r="M637" s="106" t="s">
        <v>47</v>
      </c>
      <c r="N637" s="35" t="s">
        <v>45</v>
      </c>
      <c r="O637" s="106">
        <v>58</v>
      </c>
      <c r="P637" s="106">
        <v>58</v>
      </c>
      <c r="Q637" s="106">
        <v>0</v>
      </c>
      <c r="R637" s="106">
        <v>0</v>
      </c>
      <c r="S637" s="106">
        <v>0</v>
      </c>
      <c r="T637" s="164" t="s">
        <v>2304</v>
      </c>
      <c r="U637" s="165" t="s">
        <v>2276</v>
      </c>
      <c r="V637" s="107">
        <v>1</v>
      </c>
      <c r="W637" s="106">
        <v>910</v>
      </c>
      <c r="X637" s="106">
        <v>2260</v>
      </c>
      <c r="Y637" s="107">
        <v>98</v>
      </c>
      <c r="Z637" s="159">
        <v>0.98</v>
      </c>
      <c r="AA637" s="106" t="s">
        <v>50</v>
      </c>
      <c r="AB637" s="162" t="s">
        <v>2303</v>
      </c>
    </row>
    <row r="638" customHeight="1" spans="1:28">
      <c r="A638" s="106">
        <v>20</v>
      </c>
      <c r="B638" s="153" t="s">
        <v>37</v>
      </c>
      <c r="C638" s="38" t="s">
        <v>38</v>
      </c>
      <c r="D638" s="106" t="s">
        <v>2305</v>
      </c>
      <c r="E638" s="106" t="s">
        <v>40</v>
      </c>
      <c r="F638" s="106" t="s">
        <v>41</v>
      </c>
      <c r="G638" s="106" t="s">
        <v>42</v>
      </c>
      <c r="H638" s="106" t="s">
        <v>2248</v>
      </c>
      <c r="I638" s="162" t="s">
        <v>2303</v>
      </c>
      <c r="J638" s="162" t="s">
        <v>44</v>
      </c>
      <c r="K638" s="35" t="s">
        <v>45</v>
      </c>
      <c r="L638" s="35" t="s">
        <v>46</v>
      </c>
      <c r="M638" s="106" t="s">
        <v>47</v>
      </c>
      <c r="N638" s="35" t="s">
        <v>45</v>
      </c>
      <c r="O638" s="106">
        <v>23</v>
      </c>
      <c r="P638" s="106">
        <v>23</v>
      </c>
      <c r="Q638" s="106">
        <v>0</v>
      </c>
      <c r="R638" s="106">
        <v>0</v>
      </c>
      <c r="S638" s="106">
        <v>0</v>
      </c>
      <c r="T638" s="164" t="s">
        <v>2306</v>
      </c>
      <c r="U638" s="165" t="s">
        <v>2276</v>
      </c>
      <c r="V638" s="107">
        <v>1</v>
      </c>
      <c r="W638" s="106">
        <v>850</v>
      </c>
      <c r="X638" s="106">
        <v>2100</v>
      </c>
      <c r="Y638" s="107">
        <v>98</v>
      </c>
      <c r="Z638" s="159">
        <v>0.98</v>
      </c>
      <c r="AA638" s="106" t="s">
        <v>50</v>
      </c>
      <c r="AB638" s="162" t="s">
        <v>2303</v>
      </c>
    </row>
    <row r="639" customHeight="1" spans="1:28">
      <c r="A639" s="106">
        <v>21</v>
      </c>
      <c r="B639" s="153" t="s">
        <v>182</v>
      </c>
      <c r="C639" s="38" t="s">
        <v>38</v>
      </c>
      <c r="D639" s="106" t="s">
        <v>2307</v>
      </c>
      <c r="E639" s="106" t="s">
        <v>209</v>
      </c>
      <c r="F639" s="106" t="s">
        <v>41</v>
      </c>
      <c r="G639" s="106" t="s">
        <v>42</v>
      </c>
      <c r="H639" s="106" t="s">
        <v>2248</v>
      </c>
      <c r="I639" s="162" t="s">
        <v>2303</v>
      </c>
      <c r="J639" s="162" t="s">
        <v>44</v>
      </c>
      <c r="K639" s="41" t="s">
        <v>184</v>
      </c>
      <c r="L639" s="106" t="s">
        <v>2308</v>
      </c>
      <c r="M639" s="106" t="s">
        <v>2309</v>
      </c>
      <c r="N639" s="41" t="s">
        <v>187</v>
      </c>
      <c r="O639" s="106">
        <v>15</v>
      </c>
      <c r="P639" s="106">
        <v>15</v>
      </c>
      <c r="Q639" s="106">
        <v>0</v>
      </c>
      <c r="R639" s="106">
        <v>0</v>
      </c>
      <c r="S639" s="106">
        <v>0</v>
      </c>
      <c r="T639" s="164" t="s">
        <v>2310</v>
      </c>
      <c r="U639" s="165" t="s">
        <v>2284</v>
      </c>
      <c r="V639" s="107">
        <v>1</v>
      </c>
      <c r="W639" s="106">
        <v>120</v>
      </c>
      <c r="X639" s="106">
        <v>320</v>
      </c>
      <c r="Y639" s="107">
        <v>98</v>
      </c>
      <c r="Z639" s="159">
        <v>0.98</v>
      </c>
      <c r="AA639" s="106" t="s">
        <v>50</v>
      </c>
      <c r="AB639" s="162" t="s">
        <v>2303</v>
      </c>
    </row>
    <row r="640" customHeight="1" spans="1:28">
      <c r="A640" s="106">
        <v>22</v>
      </c>
      <c r="B640" s="153" t="s">
        <v>182</v>
      </c>
      <c r="C640" s="38" t="s">
        <v>38</v>
      </c>
      <c r="D640" s="106" t="s">
        <v>2311</v>
      </c>
      <c r="E640" s="106" t="s">
        <v>40</v>
      </c>
      <c r="F640" s="106" t="s">
        <v>41</v>
      </c>
      <c r="G640" s="106" t="s">
        <v>42</v>
      </c>
      <c r="H640" s="106" t="s">
        <v>2248</v>
      </c>
      <c r="I640" s="162" t="s">
        <v>2303</v>
      </c>
      <c r="J640" s="162" t="s">
        <v>44</v>
      </c>
      <c r="K640" s="41" t="s">
        <v>184</v>
      </c>
      <c r="L640" s="106" t="s">
        <v>2308</v>
      </c>
      <c r="M640" s="106" t="s">
        <v>2309</v>
      </c>
      <c r="N640" s="41" t="s">
        <v>187</v>
      </c>
      <c r="O640" s="106">
        <v>28</v>
      </c>
      <c r="P640" s="106">
        <v>28</v>
      </c>
      <c r="Q640" s="106">
        <v>0</v>
      </c>
      <c r="R640" s="106">
        <v>0</v>
      </c>
      <c r="S640" s="106">
        <v>0</v>
      </c>
      <c r="T640" s="164" t="s">
        <v>2312</v>
      </c>
      <c r="U640" s="165" t="s">
        <v>2284</v>
      </c>
      <c r="V640" s="107">
        <v>1</v>
      </c>
      <c r="W640" s="106">
        <v>150</v>
      </c>
      <c r="X640" s="106">
        <v>380</v>
      </c>
      <c r="Y640" s="107">
        <v>98</v>
      </c>
      <c r="Z640" s="159">
        <v>0.98</v>
      </c>
      <c r="AA640" s="106" t="s">
        <v>50</v>
      </c>
      <c r="AB640" s="162" t="s">
        <v>2303</v>
      </c>
    </row>
    <row r="641" customHeight="1" spans="1:28">
      <c r="A641" s="106">
        <v>23</v>
      </c>
      <c r="B641" s="153" t="s">
        <v>37</v>
      </c>
      <c r="C641" s="38" t="s">
        <v>38</v>
      </c>
      <c r="D641" s="106" t="s">
        <v>2313</v>
      </c>
      <c r="E641" s="106" t="s">
        <v>40</v>
      </c>
      <c r="F641" s="106" t="s">
        <v>41</v>
      </c>
      <c r="G641" s="106" t="s">
        <v>42</v>
      </c>
      <c r="H641" s="106" t="s">
        <v>2248</v>
      </c>
      <c r="I641" s="162" t="s">
        <v>2303</v>
      </c>
      <c r="J641" s="162" t="s">
        <v>44</v>
      </c>
      <c r="K641" s="35" t="s">
        <v>45</v>
      </c>
      <c r="L641" s="35" t="s">
        <v>46</v>
      </c>
      <c r="M641" s="106" t="s">
        <v>47</v>
      </c>
      <c r="N641" s="35" t="s">
        <v>45</v>
      </c>
      <c r="O641" s="106">
        <v>51</v>
      </c>
      <c r="P641" s="106">
        <v>51</v>
      </c>
      <c r="Q641" s="106">
        <v>0</v>
      </c>
      <c r="R641" s="106">
        <v>0</v>
      </c>
      <c r="S641" s="106">
        <v>0</v>
      </c>
      <c r="T641" s="164" t="s">
        <v>2314</v>
      </c>
      <c r="U641" s="165" t="s">
        <v>2276</v>
      </c>
      <c r="V641" s="107">
        <v>1</v>
      </c>
      <c r="W641" s="106">
        <v>1050</v>
      </c>
      <c r="X641" s="106">
        <v>2810</v>
      </c>
      <c r="Y641" s="107">
        <v>98</v>
      </c>
      <c r="Z641" s="159">
        <v>0.98</v>
      </c>
      <c r="AA641" s="106" t="s">
        <v>50</v>
      </c>
      <c r="AB641" s="162" t="s">
        <v>2303</v>
      </c>
    </row>
    <row r="642" customHeight="1" spans="1:28">
      <c r="A642" s="106">
        <v>24</v>
      </c>
      <c r="B642" s="153" t="s">
        <v>37</v>
      </c>
      <c r="C642" s="38" t="s">
        <v>38</v>
      </c>
      <c r="D642" s="106" t="s">
        <v>2315</v>
      </c>
      <c r="E642" s="106" t="s">
        <v>40</v>
      </c>
      <c r="F642" s="106" t="s">
        <v>41</v>
      </c>
      <c r="G642" s="106" t="s">
        <v>42</v>
      </c>
      <c r="H642" s="106" t="s">
        <v>2248</v>
      </c>
      <c r="I642" s="162" t="s">
        <v>2303</v>
      </c>
      <c r="J642" s="162" t="s">
        <v>44</v>
      </c>
      <c r="K642" s="35" t="s">
        <v>45</v>
      </c>
      <c r="L642" s="35" t="s">
        <v>46</v>
      </c>
      <c r="M642" s="106" t="s">
        <v>47</v>
      </c>
      <c r="N642" s="35" t="s">
        <v>45</v>
      </c>
      <c r="O642" s="106">
        <v>31</v>
      </c>
      <c r="P642" s="106">
        <v>31</v>
      </c>
      <c r="Q642" s="106">
        <v>0</v>
      </c>
      <c r="R642" s="106">
        <v>0</v>
      </c>
      <c r="S642" s="106">
        <v>0</v>
      </c>
      <c r="T642" s="164" t="s">
        <v>2316</v>
      </c>
      <c r="U642" s="165" t="s">
        <v>2276</v>
      </c>
      <c r="V642" s="107">
        <v>1</v>
      </c>
      <c r="W642" s="106">
        <v>860</v>
      </c>
      <c r="X642" s="106">
        <v>2150</v>
      </c>
      <c r="Y642" s="107">
        <v>98</v>
      </c>
      <c r="Z642" s="159">
        <v>0.98</v>
      </c>
      <c r="AA642" s="106" t="s">
        <v>50</v>
      </c>
      <c r="AB642" s="162" t="s">
        <v>2303</v>
      </c>
    </row>
    <row r="643" customHeight="1" spans="1:28">
      <c r="A643" s="106">
        <v>25</v>
      </c>
      <c r="B643" s="153" t="s">
        <v>37</v>
      </c>
      <c r="C643" s="38" t="s">
        <v>38</v>
      </c>
      <c r="D643" s="106" t="s">
        <v>2317</v>
      </c>
      <c r="E643" s="106" t="s">
        <v>40</v>
      </c>
      <c r="F643" s="106" t="s">
        <v>41</v>
      </c>
      <c r="G643" s="106" t="s">
        <v>42</v>
      </c>
      <c r="H643" s="106" t="s">
        <v>2248</v>
      </c>
      <c r="I643" s="162" t="s">
        <v>2303</v>
      </c>
      <c r="J643" s="162" t="s">
        <v>44</v>
      </c>
      <c r="K643" s="35" t="s">
        <v>45</v>
      </c>
      <c r="L643" s="35" t="s">
        <v>46</v>
      </c>
      <c r="M643" s="106" t="s">
        <v>386</v>
      </c>
      <c r="N643" s="35" t="s">
        <v>45</v>
      </c>
      <c r="O643" s="106">
        <v>35</v>
      </c>
      <c r="P643" s="106">
        <v>35</v>
      </c>
      <c r="Q643" s="106">
        <v>0</v>
      </c>
      <c r="R643" s="106">
        <v>0</v>
      </c>
      <c r="S643" s="106">
        <v>0</v>
      </c>
      <c r="T643" s="164" t="s">
        <v>2318</v>
      </c>
      <c r="U643" s="165" t="s">
        <v>2265</v>
      </c>
      <c r="V643" s="107">
        <v>1</v>
      </c>
      <c r="W643" s="106">
        <v>1050</v>
      </c>
      <c r="X643" s="106">
        <v>2810</v>
      </c>
      <c r="Y643" s="107">
        <v>98</v>
      </c>
      <c r="Z643" s="159">
        <v>0.98</v>
      </c>
      <c r="AA643" s="106" t="s">
        <v>50</v>
      </c>
      <c r="AB643" s="162" t="s">
        <v>2303</v>
      </c>
    </row>
    <row r="644" customHeight="1" spans="1:28">
      <c r="A644" s="106">
        <v>26</v>
      </c>
      <c r="B644" s="153" t="s">
        <v>37</v>
      </c>
      <c r="C644" s="38" t="s">
        <v>38</v>
      </c>
      <c r="D644" s="106" t="s">
        <v>2319</v>
      </c>
      <c r="E644" s="106" t="s">
        <v>40</v>
      </c>
      <c r="F644" s="106" t="s">
        <v>41</v>
      </c>
      <c r="G644" s="106" t="s">
        <v>42</v>
      </c>
      <c r="H644" s="106" t="s">
        <v>2248</v>
      </c>
      <c r="I644" s="162" t="s">
        <v>2303</v>
      </c>
      <c r="J644" s="162" t="s">
        <v>44</v>
      </c>
      <c r="K644" s="35" t="s">
        <v>45</v>
      </c>
      <c r="L644" s="35" t="s">
        <v>46</v>
      </c>
      <c r="M644" s="106" t="s">
        <v>386</v>
      </c>
      <c r="N644" s="35" t="s">
        <v>45</v>
      </c>
      <c r="O644" s="106">
        <v>28</v>
      </c>
      <c r="P644" s="106">
        <v>28</v>
      </c>
      <c r="Q644" s="106">
        <v>0</v>
      </c>
      <c r="R644" s="106">
        <v>0</v>
      </c>
      <c r="S644" s="106">
        <v>0</v>
      </c>
      <c r="T644" s="164" t="s">
        <v>2320</v>
      </c>
      <c r="U644" s="165" t="s">
        <v>2265</v>
      </c>
      <c r="V644" s="107">
        <v>1</v>
      </c>
      <c r="W644" s="106">
        <v>870</v>
      </c>
      <c r="X644" s="106">
        <v>2110</v>
      </c>
      <c r="Y644" s="107">
        <v>98</v>
      </c>
      <c r="Z644" s="159">
        <v>0.98</v>
      </c>
      <c r="AA644" s="106" t="s">
        <v>50</v>
      </c>
      <c r="AB644" s="162" t="s">
        <v>2303</v>
      </c>
    </row>
    <row r="645" customHeight="1" spans="1:28">
      <c r="A645" s="106">
        <v>27</v>
      </c>
      <c r="B645" s="153" t="s">
        <v>37</v>
      </c>
      <c r="C645" s="153" t="s">
        <v>38</v>
      </c>
      <c r="D645" s="106" t="s">
        <v>2321</v>
      </c>
      <c r="E645" s="106" t="s">
        <v>40</v>
      </c>
      <c r="F645" s="106" t="s">
        <v>41</v>
      </c>
      <c r="G645" s="106" t="s">
        <v>42</v>
      </c>
      <c r="H645" s="106" t="s">
        <v>2248</v>
      </c>
      <c r="I645" s="162" t="s">
        <v>2303</v>
      </c>
      <c r="J645" s="162" t="s">
        <v>44</v>
      </c>
      <c r="K645" s="35" t="s">
        <v>45</v>
      </c>
      <c r="L645" s="35" t="s">
        <v>46</v>
      </c>
      <c r="M645" s="106" t="s">
        <v>386</v>
      </c>
      <c r="N645" s="35" t="s">
        <v>45</v>
      </c>
      <c r="O645" s="107">
        <v>45</v>
      </c>
      <c r="P645" s="107">
        <v>45</v>
      </c>
      <c r="Q645" s="166">
        <v>0</v>
      </c>
      <c r="R645" s="166">
        <v>0</v>
      </c>
      <c r="S645" s="166">
        <v>0</v>
      </c>
      <c r="T645" s="106" t="s">
        <v>2322</v>
      </c>
      <c r="U645" s="106" t="s">
        <v>2265</v>
      </c>
      <c r="V645" s="107">
        <v>1</v>
      </c>
      <c r="W645" s="107">
        <v>162</v>
      </c>
      <c r="X645" s="107">
        <v>681</v>
      </c>
      <c r="Y645" s="107">
        <v>98</v>
      </c>
      <c r="Z645" s="159">
        <v>0.98</v>
      </c>
      <c r="AA645" s="106" t="s">
        <v>50</v>
      </c>
      <c r="AB645" s="162" t="s">
        <v>2303</v>
      </c>
    </row>
    <row r="646" customHeight="1" spans="1:28">
      <c r="A646" s="106">
        <v>28</v>
      </c>
      <c r="B646" s="153" t="s">
        <v>37</v>
      </c>
      <c r="C646" s="38" t="s">
        <v>38</v>
      </c>
      <c r="D646" s="106" t="s">
        <v>2323</v>
      </c>
      <c r="E646" s="106" t="s">
        <v>40</v>
      </c>
      <c r="F646" s="106" t="s">
        <v>41</v>
      </c>
      <c r="G646" s="106" t="s">
        <v>42</v>
      </c>
      <c r="H646" s="106" t="s">
        <v>2248</v>
      </c>
      <c r="I646" s="106" t="s">
        <v>2324</v>
      </c>
      <c r="J646" s="162" t="s">
        <v>44</v>
      </c>
      <c r="K646" s="35" t="s">
        <v>45</v>
      </c>
      <c r="L646" s="35" t="s">
        <v>46</v>
      </c>
      <c r="M646" s="106" t="s">
        <v>47</v>
      </c>
      <c r="N646" s="35" t="s">
        <v>45</v>
      </c>
      <c r="O646" s="106">
        <v>46.7</v>
      </c>
      <c r="P646" s="106">
        <v>46.7</v>
      </c>
      <c r="Q646" s="106">
        <v>0</v>
      </c>
      <c r="R646" s="106">
        <v>0</v>
      </c>
      <c r="S646" s="106">
        <v>0</v>
      </c>
      <c r="T646" s="106" t="s">
        <v>2325</v>
      </c>
      <c r="U646" s="106" t="s">
        <v>2326</v>
      </c>
      <c r="V646" s="106">
        <v>1</v>
      </c>
      <c r="W646" s="106">
        <v>208</v>
      </c>
      <c r="X646" s="106">
        <v>657</v>
      </c>
      <c r="Y646" s="106">
        <v>112</v>
      </c>
      <c r="Z646" s="159">
        <v>0.98</v>
      </c>
      <c r="AA646" s="106" t="s">
        <v>50</v>
      </c>
      <c r="AB646" s="106" t="s">
        <v>2324</v>
      </c>
    </row>
    <row r="647" customHeight="1" spans="1:28">
      <c r="A647" s="106">
        <v>29</v>
      </c>
      <c r="B647" s="153" t="s">
        <v>37</v>
      </c>
      <c r="C647" s="38" t="s">
        <v>38</v>
      </c>
      <c r="D647" s="106" t="s">
        <v>2327</v>
      </c>
      <c r="E647" s="106" t="s">
        <v>40</v>
      </c>
      <c r="F647" s="106" t="s">
        <v>41</v>
      </c>
      <c r="G647" s="106" t="s">
        <v>42</v>
      </c>
      <c r="H647" s="106" t="s">
        <v>2248</v>
      </c>
      <c r="I647" s="106" t="s">
        <v>2324</v>
      </c>
      <c r="J647" s="162" t="s">
        <v>44</v>
      </c>
      <c r="K647" s="35" t="s">
        <v>45</v>
      </c>
      <c r="L647" s="35" t="s">
        <v>46</v>
      </c>
      <c r="M647" s="106" t="s">
        <v>47</v>
      </c>
      <c r="N647" s="35" t="s">
        <v>45</v>
      </c>
      <c r="O647" s="106">
        <v>37</v>
      </c>
      <c r="P647" s="106">
        <v>37</v>
      </c>
      <c r="Q647" s="106">
        <v>0</v>
      </c>
      <c r="R647" s="106">
        <v>0</v>
      </c>
      <c r="S647" s="106">
        <v>0</v>
      </c>
      <c r="T647" s="106" t="s">
        <v>2328</v>
      </c>
      <c r="U647" s="106" t="s">
        <v>2326</v>
      </c>
      <c r="V647" s="106">
        <v>1</v>
      </c>
      <c r="W647" s="106">
        <v>781</v>
      </c>
      <c r="X647" s="106">
        <v>2518</v>
      </c>
      <c r="Y647" s="106">
        <v>518</v>
      </c>
      <c r="Z647" s="159">
        <v>0.98</v>
      </c>
      <c r="AA647" s="106" t="s">
        <v>50</v>
      </c>
      <c r="AB647" s="106" t="s">
        <v>2324</v>
      </c>
    </row>
    <row r="648" customHeight="1" spans="1:28">
      <c r="A648" s="106">
        <v>30</v>
      </c>
      <c r="B648" s="153" t="s">
        <v>37</v>
      </c>
      <c r="C648" s="38" t="s">
        <v>38</v>
      </c>
      <c r="D648" s="106" t="s">
        <v>2329</v>
      </c>
      <c r="E648" s="106" t="s">
        <v>40</v>
      </c>
      <c r="F648" s="106" t="s">
        <v>41</v>
      </c>
      <c r="G648" s="106" t="s">
        <v>42</v>
      </c>
      <c r="H648" s="106" t="s">
        <v>2248</v>
      </c>
      <c r="I648" s="106" t="s">
        <v>2324</v>
      </c>
      <c r="J648" s="162" t="s">
        <v>44</v>
      </c>
      <c r="K648" s="35" t="s">
        <v>45</v>
      </c>
      <c r="L648" s="35" t="s">
        <v>46</v>
      </c>
      <c r="M648" s="106" t="s">
        <v>47</v>
      </c>
      <c r="N648" s="35" t="s">
        <v>45</v>
      </c>
      <c r="O648" s="153">
        <v>22</v>
      </c>
      <c r="P648" s="153">
        <v>22</v>
      </c>
      <c r="Q648" s="106">
        <v>0</v>
      </c>
      <c r="R648" s="106">
        <v>0</v>
      </c>
      <c r="S648" s="106">
        <v>0</v>
      </c>
      <c r="T648" s="106" t="s">
        <v>2330</v>
      </c>
      <c r="U648" s="106" t="s">
        <v>2326</v>
      </c>
      <c r="V648" s="106">
        <v>1</v>
      </c>
      <c r="W648" s="106">
        <v>352</v>
      </c>
      <c r="X648" s="106">
        <v>1356</v>
      </c>
      <c r="Y648" s="106">
        <v>285</v>
      </c>
      <c r="Z648" s="159">
        <v>0.98</v>
      </c>
      <c r="AA648" s="106" t="s">
        <v>50</v>
      </c>
      <c r="AB648" s="106" t="s">
        <v>2324</v>
      </c>
    </row>
    <row r="649" customHeight="1" spans="1:28">
      <c r="A649" s="106">
        <v>31</v>
      </c>
      <c r="B649" s="153" t="s">
        <v>37</v>
      </c>
      <c r="C649" s="38" t="s">
        <v>38</v>
      </c>
      <c r="D649" s="106" t="s">
        <v>2331</v>
      </c>
      <c r="E649" s="106" t="s">
        <v>2332</v>
      </c>
      <c r="F649" s="106" t="s">
        <v>41</v>
      </c>
      <c r="G649" s="106" t="s">
        <v>42</v>
      </c>
      <c r="H649" s="106" t="s">
        <v>2248</v>
      </c>
      <c r="I649" s="106" t="s">
        <v>2324</v>
      </c>
      <c r="J649" s="162" t="s">
        <v>44</v>
      </c>
      <c r="K649" s="35" t="s">
        <v>45</v>
      </c>
      <c r="L649" s="35" t="s">
        <v>46</v>
      </c>
      <c r="M649" s="106" t="s">
        <v>386</v>
      </c>
      <c r="N649" s="35" t="s">
        <v>45</v>
      </c>
      <c r="O649" s="153">
        <v>30.5</v>
      </c>
      <c r="P649" s="153">
        <v>30.5</v>
      </c>
      <c r="Q649" s="106">
        <v>0</v>
      </c>
      <c r="R649" s="106">
        <v>0</v>
      </c>
      <c r="S649" s="106">
        <v>0</v>
      </c>
      <c r="T649" s="106" t="s">
        <v>2333</v>
      </c>
      <c r="U649" s="106" t="s">
        <v>2265</v>
      </c>
      <c r="V649" s="106">
        <v>1</v>
      </c>
      <c r="W649" s="106">
        <v>187</v>
      </c>
      <c r="X649" s="106">
        <v>574</v>
      </c>
      <c r="Y649" s="106">
        <v>82</v>
      </c>
      <c r="Z649" s="159">
        <v>0.98</v>
      </c>
      <c r="AA649" s="106" t="s">
        <v>50</v>
      </c>
      <c r="AB649" s="106" t="s">
        <v>2324</v>
      </c>
    </row>
    <row r="650" customHeight="1" spans="1:28">
      <c r="A650" s="106">
        <v>32</v>
      </c>
      <c r="B650" s="153" t="s">
        <v>37</v>
      </c>
      <c r="C650" s="38" t="s">
        <v>38</v>
      </c>
      <c r="D650" s="106" t="s">
        <v>2334</v>
      </c>
      <c r="E650" s="106" t="s">
        <v>40</v>
      </c>
      <c r="F650" s="106" t="s">
        <v>41</v>
      </c>
      <c r="G650" s="106" t="s">
        <v>42</v>
      </c>
      <c r="H650" s="106" t="s">
        <v>2248</v>
      </c>
      <c r="I650" s="106" t="s">
        <v>2324</v>
      </c>
      <c r="J650" s="162" t="s">
        <v>44</v>
      </c>
      <c r="K650" s="35" t="s">
        <v>45</v>
      </c>
      <c r="L650" s="35" t="s">
        <v>46</v>
      </c>
      <c r="M650" s="106" t="s">
        <v>386</v>
      </c>
      <c r="N650" s="35" t="s">
        <v>45</v>
      </c>
      <c r="O650" s="153">
        <v>25</v>
      </c>
      <c r="P650" s="153">
        <v>25</v>
      </c>
      <c r="Q650" s="106">
        <v>0</v>
      </c>
      <c r="R650" s="106">
        <v>0</v>
      </c>
      <c r="S650" s="106">
        <v>0</v>
      </c>
      <c r="T650" s="106" t="s">
        <v>2335</v>
      </c>
      <c r="U650" s="106" t="s">
        <v>2265</v>
      </c>
      <c r="V650" s="106">
        <v>1</v>
      </c>
      <c r="W650" s="106">
        <v>305</v>
      </c>
      <c r="X650" s="106">
        <v>989</v>
      </c>
      <c r="Y650" s="106">
        <v>175</v>
      </c>
      <c r="Z650" s="159">
        <v>0.98</v>
      </c>
      <c r="AA650" s="106" t="s">
        <v>50</v>
      </c>
      <c r="AB650" s="106" t="s">
        <v>2324</v>
      </c>
    </row>
    <row r="651" customHeight="1" spans="1:28">
      <c r="A651" s="106">
        <v>33</v>
      </c>
      <c r="B651" s="153" t="s">
        <v>37</v>
      </c>
      <c r="C651" s="38" t="s">
        <v>38</v>
      </c>
      <c r="D651" s="106" t="s">
        <v>2336</v>
      </c>
      <c r="E651" s="106" t="s">
        <v>40</v>
      </c>
      <c r="F651" s="106" t="s">
        <v>41</v>
      </c>
      <c r="G651" s="106" t="s">
        <v>42</v>
      </c>
      <c r="H651" s="106" t="s">
        <v>2248</v>
      </c>
      <c r="I651" s="106" t="s">
        <v>2324</v>
      </c>
      <c r="J651" s="162" t="s">
        <v>44</v>
      </c>
      <c r="K651" s="35" t="s">
        <v>45</v>
      </c>
      <c r="L651" s="35" t="s">
        <v>46</v>
      </c>
      <c r="M651" s="106" t="s">
        <v>2337</v>
      </c>
      <c r="N651" s="35" t="s">
        <v>45</v>
      </c>
      <c r="O651" s="153">
        <v>34.5</v>
      </c>
      <c r="P651" s="153">
        <v>34.5</v>
      </c>
      <c r="Q651" s="106">
        <v>0</v>
      </c>
      <c r="R651" s="106">
        <v>0</v>
      </c>
      <c r="S651" s="106">
        <v>0</v>
      </c>
      <c r="T651" s="106" t="s">
        <v>2338</v>
      </c>
      <c r="U651" s="106" t="s">
        <v>2265</v>
      </c>
      <c r="V651" s="106">
        <v>1</v>
      </c>
      <c r="W651" s="106">
        <v>207</v>
      </c>
      <c r="X651" s="106">
        <v>622</v>
      </c>
      <c r="Y651" s="106">
        <v>96</v>
      </c>
      <c r="Z651" s="159">
        <v>0.98</v>
      </c>
      <c r="AA651" s="106" t="s">
        <v>50</v>
      </c>
      <c r="AB651" s="106" t="s">
        <v>2324</v>
      </c>
    </row>
    <row r="652" customHeight="1" spans="1:28">
      <c r="A652" s="106">
        <v>34</v>
      </c>
      <c r="B652" s="153" t="s">
        <v>37</v>
      </c>
      <c r="C652" s="38" t="s">
        <v>38</v>
      </c>
      <c r="D652" s="106" t="s">
        <v>2339</v>
      </c>
      <c r="E652" s="106" t="s">
        <v>40</v>
      </c>
      <c r="F652" s="106" t="s">
        <v>41</v>
      </c>
      <c r="G652" s="106" t="s">
        <v>42</v>
      </c>
      <c r="H652" s="106" t="s">
        <v>2248</v>
      </c>
      <c r="I652" s="106" t="s">
        <v>2324</v>
      </c>
      <c r="J652" s="162" t="s">
        <v>44</v>
      </c>
      <c r="K652" s="35" t="s">
        <v>45</v>
      </c>
      <c r="L652" s="35" t="s">
        <v>46</v>
      </c>
      <c r="M652" s="106" t="s">
        <v>2337</v>
      </c>
      <c r="N652" s="35" t="s">
        <v>45</v>
      </c>
      <c r="O652" s="153">
        <v>16.2</v>
      </c>
      <c r="P652" s="153">
        <v>16.2</v>
      </c>
      <c r="Q652" s="106">
        <v>0</v>
      </c>
      <c r="R652" s="106">
        <v>0</v>
      </c>
      <c r="S652" s="106">
        <v>0</v>
      </c>
      <c r="T652" s="106" t="s">
        <v>2340</v>
      </c>
      <c r="U652" s="106" t="s">
        <v>2265</v>
      </c>
      <c r="V652" s="106">
        <v>1</v>
      </c>
      <c r="W652" s="106">
        <v>781</v>
      </c>
      <c r="X652" s="106">
        <v>2518</v>
      </c>
      <c r="Y652" s="106">
        <v>518</v>
      </c>
      <c r="Z652" s="159">
        <v>0.98</v>
      </c>
      <c r="AA652" s="106" t="s">
        <v>50</v>
      </c>
      <c r="AB652" s="106" t="s">
        <v>2324</v>
      </c>
    </row>
    <row r="653" customHeight="1" spans="1:28">
      <c r="A653" s="106">
        <v>35</v>
      </c>
      <c r="B653" s="153" t="s">
        <v>37</v>
      </c>
      <c r="C653" s="38" t="s">
        <v>38</v>
      </c>
      <c r="D653" s="153" t="s">
        <v>2341</v>
      </c>
      <c r="E653" s="153" t="s">
        <v>217</v>
      </c>
      <c r="F653" s="106" t="s">
        <v>41</v>
      </c>
      <c r="G653" s="153" t="s">
        <v>42</v>
      </c>
      <c r="H653" s="153" t="s">
        <v>2248</v>
      </c>
      <c r="I653" s="153" t="s">
        <v>2342</v>
      </c>
      <c r="J653" s="153" t="s">
        <v>281</v>
      </c>
      <c r="K653" s="35" t="s">
        <v>45</v>
      </c>
      <c r="L653" s="35" t="s">
        <v>46</v>
      </c>
      <c r="M653" s="106" t="s">
        <v>386</v>
      </c>
      <c r="N653" s="35" t="s">
        <v>45</v>
      </c>
      <c r="O653" s="153">
        <v>30</v>
      </c>
      <c r="P653" s="153">
        <v>30</v>
      </c>
      <c r="Q653" s="106">
        <v>0</v>
      </c>
      <c r="R653" s="106">
        <v>0</v>
      </c>
      <c r="S653" s="106">
        <v>0</v>
      </c>
      <c r="T653" s="153" t="s">
        <v>2343</v>
      </c>
      <c r="U653" s="106" t="s">
        <v>2265</v>
      </c>
      <c r="V653" s="106">
        <v>2</v>
      </c>
      <c r="W653" s="106">
        <v>183</v>
      </c>
      <c r="X653" s="106">
        <v>592</v>
      </c>
      <c r="Y653" s="106">
        <v>29</v>
      </c>
      <c r="Z653" s="159">
        <v>0.98</v>
      </c>
      <c r="AA653" s="106" t="s">
        <v>50</v>
      </c>
      <c r="AB653" s="153" t="s">
        <v>2342</v>
      </c>
    </row>
    <row r="654" ht="74" customHeight="1" spans="1:28">
      <c r="A654" s="106">
        <v>36</v>
      </c>
      <c r="B654" s="153" t="s">
        <v>37</v>
      </c>
      <c r="C654" s="38" t="s">
        <v>38</v>
      </c>
      <c r="D654" s="153" t="s">
        <v>2344</v>
      </c>
      <c r="E654" s="153" t="s">
        <v>217</v>
      </c>
      <c r="F654" s="106" t="s">
        <v>41</v>
      </c>
      <c r="G654" s="153" t="s">
        <v>42</v>
      </c>
      <c r="H654" s="153" t="s">
        <v>2248</v>
      </c>
      <c r="I654" s="153" t="s">
        <v>2342</v>
      </c>
      <c r="J654" s="153" t="s">
        <v>281</v>
      </c>
      <c r="K654" s="35" t="s">
        <v>45</v>
      </c>
      <c r="L654" s="35" t="s">
        <v>46</v>
      </c>
      <c r="M654" s="106" t="s">
        <v>386</v>
      </c>
      <c r="N654" s="35" t="s">
        <v>45</v>
      </c>
      <c r="O654" s="153">
        <v>25.5</v>
      </c>
      <c r="P654" s="153">
        <v>25.5</v>
      </c>
      <c r="Q654" s="153">
        <v>0</v>
      </c>
      <c r="R654" s="153">
        <v>0</v>
      </c>
      <c r="S654" s="153"/>
      <c r="T654" s="153" t="s">
        <v>2345</v>
      </c>
      <c r="U654" s="106" t="s">
        <v>2265</v>
      </c>
      <c r="V654" s="153">
        <v>1</v>
      </c>
      <c r="W654" s="153">
        <v>620</v>
      </c>
      <c r="X654" s="153">
        <v>1856</v>
      </c>
      <c r="Y654" s="153">
        <v>10</v>
      </c>
      <c r="Z654" s="159">
        <v>0.98</v>
      </c>
      <c r="AA654" s="106" t="s">
        <v>50</v>
      </c>
      <c r="AB654" s="153" t="s">
        <v>2342</v>
      </c>
    </row>
    <row r="655" customHeight="1" spans="1:28">
      <c r="A655" s="106">
        <v>37</v>
      </c>
      <c r="B655" s="153" t="s">
        <v>37</v>
      </c>
      <c r="C655" s="38" t="s">
        <v>38</v>
      </c>
      <c r="D655" s="153" t="s">
        <v>2346</v>
      </c>
      <c r="E655" s="153" t="s">
        <v>217</v>
      </c>
      <c r="F655" s="106" t="s">
        <v>41</v>
      </c>
      <c r="G655" s="153" t="s">
        <v>42</v>
      </c>
      <c r="H655" s="153" t="s">
        <v>2248</v>
      </c>
      <c r="I655" s="153" t="s">
        <v>2342</v>
      </c>
      <c r="J655" s="153" t="s">
        <v>281</v>
      </c>
      <c r="K655" s="35" t="s">
        <v>45</v>
      </c>
      <c r="L655" s="35" t="s">
        <v>46</v>
      </c>
      <c r="M655" s="106" t="s">
        <v>386</v>
      </c>
      <c r="N655" s="35" t="s">
        <v>45</v>
      </c>
      <c r="O655" s="153">
        <v>27.1</v>
      </c>
      <c r="P655" s="153">
        <v>27.1</v>
      </c>
      <c r="Q655" s="153">
        <v>0</v>
      </c>
      <c r="R655" s="153">
        <v>0</v>
      </c>
      <c r="S655" s="153">
        <v>0</v>
      </c>
      <c r="T655" s="153" t="s">
        <v>2347</v>
      </c>
      <c r="U655" s="106" t="s">
        <v>2265</v>
      </c>
      <c r="V655" s="153">
        <v>1</v>
      </c>
      <c r="W655" s="153">
        <v>126</v>
      </c>
      <c r="X655" s="153">
        <v>372</v>
      </c>
      <c r="Y655" s="153">
        <v>64</v>
      </c>
      <c r="Z655" s="159">
        <v>0.98</v>
      </c>
      <c r="AA655" s="106" t="s">
        <v>50</v>
      </c>
      <c r="AB655" s="153" t="s">
        <v>2342</v>
      </c>
    </row>
    <row r="656" ht="167" customHeight="1" spans="1:28">
      <c r="A656" s="106">
        <v>38</v>
      </c>
      <c r="B656" s="153" t="s">
        <v>37</v>
      </c>
      <c r="C656" s="38" t="s">
        <v>38</v>
      </c>
      <c r="D656" s="153" t="s">
        <v>2348</v>
      </c>
      <c r="E656" s="153" t="s">
        <v>40</v>
      </c>
      <c r="F656" s="106" t="s">
        <v>41</v>
      </c>
      <c r="G656" s="153" t="s">
        <v>42</v>
      </c>
      <c r="H656" s="153" t="s">
        <v>2248</v>
      </c>
      <c r="I656" s="153" t="s">
        <v>2342</v>
      </c>
      <c r="J656" s="153" t="s">
        <v>281</v>
      </c>
      <c r="K656" s="35" t="s">
        <v>45</v>
      </c>
      <c r="L656" s="35" t="s">
        <v>46</v>
      </c>
      <c r="M656" s="106" t="s">
        <v>47</v>
      </c>
      <c r="N656" s="35" t="s">
        <v>45</v>
      </c>
      <c r="O656" s="153">
        <v>24.5</v>
      </c>
      <c r="P656" s="153">
        <v>24.5</v>
      </c>
      <c r="Q656" s="106">
        <v>0</v>
      </c>
      <c r="R656" s="106">
        <v>0</v>
      </c>
      <c r="S656" s="106">
        <v>0</v>
      </c>
      <c r="T656" s="153" t="s">
        <v>2349</v>
      </c>
      <c r="U656" s="153" t="s">
        <v>2350</v>
      </c>
      <c r="V656" s="153">
        <v>1</v>
      </c>
      <c r="W656" s="153">
        <v>291</v>
      </c>
      <c r="X656" s="153">
        <v>1320</v>
      </c>
      <c r="Y656" s="153">
        <v>2</v>
      </c>
      <c r="Z656" s="159">
        <v>0.98</v>
      </c>
      <c r="AA656" s="106" t="s">
        <v>50</v>
      </c>
      <c r="AB656" s="153" t="s">
        <v>2342</v>
      </c>
    </row>
    <row r="657" customHeight="1" spans="1:28">
      <c r="A657" s="106">
        <v>39</v>
      </c>
      <c r="B657" s="153" t="s">
        <v>37</v>
      </c>
      <c r="C657" s="38" t="s">
        <v>38</v>
      </c>
      <c r="D657" s="153" t="s">
        <v>2351</v>
      </c>
      <c r="E657" s="153" t="s">
        <v>40</v>
      </c>
      <c r="F657" s="106" t="s">
        <v>41</v>
      </c>
      <c r="G657" s="153" t="s">
        <v>42</v>
      </c>
      <c r="H657" s="153" t="s">
        <v>2248</v>
      </c>
      <c r="I657" s="153" t="s">
        <v>2342</v>
      </c>
      <c r="J657" s="153" t="s">
        <v>281</v>
      </c>
      <c r="K657" s="35" t="s">
        <v>45</v>
      </c>
      <c r="L657" s="35" t="s">
        <v>46</v>
      </c>
      <c r="M657" s="106" t="s">
        <v>47</v>
      </c>
      <c r="N657" s="35" t="s">
        <v>45</v>
      </c>
      <c r="O657" s="153">
        <v>29.5</v>
      </c>
      <c r="P657" s="153">
        <v>29.5</v>
      </c>
      <c r="Q657" s="106">
        <v>0</v>
      </c>
      <c r="R657" s="106">
        <v>0</v>
      </c>
      <c r="S657" s="106">
        <v>0</v>
      </c>
      <c r="T657" s="153" t="s">
        <v>2352</v>
      </c>
      <c r="U657" s="153" t="s">
        <v>2350</v>
      </c>
      <c r="V657" s="153">
        <v>1</v>
      </c>
      <c r="W657" s="153">
        <v>591</v>
      </c>
      <c r="X657" s="153">
        <v>1732</v>
      </c>
      <c r="Y657" s="153">
        <v>364</v>
      </c>
      <c r="Z657" s="159">
        <v>0.98</v>
      </c>
      <c r="AA657" s="106" t="s">
        <v>50</v>
      </c>
      <c r="AB657" s="153" t="s">
        <v>2342</v>
      </c>
    </row>
    <row r="658" ht="102" customHeight="1" spans="1:28">
      <c r="A658" s="106">
        <v>40</v>
      </c>
      <c r="B658" s="153" t="s">
        <v>37</v>
      </c>
      <c r="C658" s="38" t="s">
        <v>38</v>
      </c>
      <c r="D658" s="153" t="s">
        <v>2353</v>
      </c>
      <c r="E658" s="153" t="s">
        <v>2354</v>
      </c>
      <c r="F658" s="106" t="s">
        <v>41</v>
      </c>
      <c r="G658" s="153" t="s">
        <v>42</v>
      </c>
      <c r="H658" s="153" t="s">
        <v>2248</v>
      </c>
      <c r="I658" s="153" t="s">
        <v>2342</v>
      </c>
      <c r="J658" s="153" t="s">
        <v>281</v>
      </c>
      <c r="K658" s="35" t="s">
        <v>45</v>
      </c>
      <c r="L658" s="35" t="s">
        <v>46</v>
      </c>
      <c r="M658" s="106" t="s">
        <v>47</v>
      </c>
      <c r="N658" s="35" t="s">
        <v>45</v>
      </c>
      <c r="O658" s="153">
        <v>150</v>
      </c>
      <c r="P658" s="153">
        <v>150</v>
      </c>
      <c r="Q658" s="106">
        <v>0</v>
      </c>
      <c r="R658" s="106">
        <v>0</v>
      </c>
      <c r="S658" s="106">
        <v>0</v>
      </c>
      <c r="T658" s="153" t="s">
        <v>2355</v>
      </c>
      <c r="U658" s="153" t="s">
        <v>2356</v>
      </c>
      <c r="V658" s="153">
        <v>1</v>
      </c>
      <c r="W658" s="153">
        <v>1500</v>
      </c>
      <c r="X658" s="153">
        <v>4500</v>
      </c>
      <c r="Y658" s="153">
        <v>25</v>
      </c>
      <c r="Z658" s="159">
        <v>0.98</v>
      </c>
      <c r="AA658" s="106" t="s">
        <v>50</v>
      </c>
      <c r="AB658" s="153" t="s">
        <v>2342</v>
      </c>
    </row>
    <row r="659" customHeight="1" spans="1:28">
      <c r="A659" s="106">
        <v>41</v>
      </c>
      <c r="B659" s="153" t="s">
        <v>37</v>
      </c>
      <c r="C659" s="106" t="s">
        <v>38</v>
      </c>
      <c r="D659" s="106" t="s">
        <v>2357</v>
      </c>
      <c r="E659" s="106" t="s">
        <v>40</v>
      </c>
      <c r="F659" s="106" t="s">
        <v>41</v>
      </c>
      <c r="G659" s="106" t="s">
        <v>42</v>
      </c>
      <c r="H659" s="106" t="s">
        <v>2248</v>
      </c>
      <c r="I659" s="106" t="s">
        <v>2358</v>
      </c>
      <c r="J659" s="106" t="s">
        <v>44</v>
      </c>
      <c r="K659" s="35" t="s">
        <v>45</v>
      </c>
      <c r="L659" s="35" t="s">
        <v>46</v>
      </c>
      <c r="M659" s="106" t="s">
        <v>47</v>
      </c>
      <c r="N659" s="35" t="s">
        <v>45</v>
      </c>
      <c r="O659" s="106">
        <v>7</v>
      </c>
      <c r="P659" s="106">
        <v>7</v>
      </c>
      <c r="Q659" s="106">
        <v>0</v>
      </c>
      <c r="R659" s="106">
        <v>0</v>
      </c>
      <c r="S659" s="106">
        <v>0</v>
      </c>
      <c r="T659" s="106" t="s">
        <v>2359</v>
      </c>
      <c r="U659" s="106" t="s">
        <v>2360</v>
      </c>
      <c r="V659" s="106">
        <v>1</v>
      </c>
      <c r="W659" s="106">
        <v>250</v>
      </c>
      <c r="X659" s="106">
        <v>800</v>
      </c>
      <c r="Y659" s="106">
        <v>41</v>
      </c>
      <c r="Z659" s="159">
        <v>0.98</v>
      </c>
      <c r="AA659" s="106" t="s">
        <v>50</v>
      </c>
      <c r="AB659" s="106" t="s">
        <v>2358</v>
      </c>
    </row>
    <row r="660" customHeight="1" spans="1:28">
      <c r="A660" s="106">
        <v>42</v>
      </c>
      <c r="B660" s="153" t="s">
        <v>37</v>
      </c>
      <c r="C660" s="38" t="s">
        <v>38</v>
      </c>
      <c r="D660" s="106" t="s">
        <v>2361</v>
      </c>
      <c r="E660" s="106" t="s">
        <v>209</v>
      </c>
      <c r="F660" s="106" t="s">
        <v>41</v>
      </c>
      <c r="G660" s="106" t="s">
        <v>42</v>
      </c>
      <c r="H660" s="106" t="s">
        <v>2248</v>
      </c>
      <c r="I660" s="106" t="s">
        <v>2358</v>
      </c>
      <c r="J660" s="106" t="s">
        <v>44</v>
      </c>
      <c r="K660" s="35" t="s">
        <v>45</v>
      </c>
      <c r="L660" s="35" t="s">
        <v>46</v>
      </c>
      <c r="M660" s="106" t="s">
        <v>47</v>
      </c>
      <c r="N660" s="35" t="s">
        <v>45</v>
      </c>
      <c r="O660" s="106">
        <v>5</v>
      </c>
      <c r="P660" s="106">
        <v>5</v>
      </c>
      <c r="Q660" s="106">
        <v>0</v>
      </c>
      <c r="R660" s="106">
        <v>0</v>
      </c>
      <c r="S660" s="106">
        <v>0</v>
      </c>
      <c r="T660" s="106" t="s">
        <v>2362</v>
      </c>
      <c r="U660" s="106" t="s">
        <v>2363</v>
      </c>
      <c r="V660" s="106">
        <v>1</v>
      </c>
      <c r="W660" s="106">
        <v>40</v>
      </c>
      <c r="X660" s="106">
        <v>156</v>
      </c>
      <c r="Y660" s="106">
        <v>12</v>
      </c>
      <c r="Z660" s="159">
        <v>0.98</v>
      </c>
      <c r="AA660" s="106" t="s">
        <v>50</v>
      </c>
      <c r="AB660" s="106" t="s">
        <v>2358</v>
      </c>
    </row>
    <row r="661" customHeight="1" spans="1:28">
      <c r="A661" s="106">
        <v>43</v>
      </c>
      <c r="B661" s="153" t="s">
        <v>37</v>
      </c>
      <c r="C661" s="38" t="s">
        <v>38</v>
      </c>
      <c r="D661" s="106" t="s">
        <v>2364</v>
      </c>
      <c r="E661" s="106" t="s">
        <v>113</v>
      </c>
      <c r="F661" s="106" t="s">
        <v>41</v>
      </c>
      <c r="G661" s="106" t="s">
        <v>42</v>
      </c>
      <c r="H661" s="106" t="s">
        <v>2248</v>
      </c>
      <c r="I661" s="106" t="s">
        <v>2358</v>
      </c>
      <c r="J661" s="106" t="s">
        <v>44</v>
      </c>
      <c r="K661" s="35" t="s">
        <v>45</v>
      </c>
      <c r="L661" s="35" t="s">
        <v>46</v>
      </c>
      <c r="M661" s="106" t="s">
        <v>386</v>
      </c>
      <c r="N661" s="35" t="s">
        <v>45</v>
      </c>
      <c r="O661" s="106">
        <v>45</v>
      </c>
      <c r="P661" s="106">
        <v>45</v>
      </c>
      <c r="Q661" s="106">
        <v>0</v>
      </c>
      <c r="R661" s="106">
        <v>0</v>
      </c>
      <c r="S661" s="106">
        <v>0</v>
      </c>
      <c r="T661" s="106" t="s">
        <v>2365</v>
      </c>
      <c r="U661" s="106" t="s">
        <v>2366</v>
      </c>
      <c r="V661" s="106">
        <v>1</v>
      </c>
      <c r="W661" s="106">
        <v>432</v>
      </c>
      <c r="X661" s="106">
        <v>1362</v>
      </c>
      <c r="Y661" s="106">
        <v>63</v>
      </c>
      <c r="Z661" s="159">
        <v>0.98</v>
      </c>
      <c r="AA661" s="106" t="s">
        <v>50</v>
      </c>
      <c r="AB661" s="106" t="s">
        <v>2358</v>
      </c>
    </row>
    <row r="662" customHeight="1" spans="1:28">
      <c r="A662" s="106">
        <v>44</v>
      </c>
      <c r="B662" s="153" t="s">
        <v>37</v>
      </c>
      <c r="C662" s="38" t="s">
        <v>38</v>
      </c>
      <c r="D662" s="106" t="s">
        <v>2367</v>
      </c>
      <c r="E662" s="106" t="s">
        <v>40</v>
      </c>
      <c r="F662" s="106" t="s">
        <v>41</v>
      </c>
      <c r="G662" s="106" t="s">
        <v>42</v>
      </c>
      <c r="H662" s="106" t="s">
        <v>2248</v>
      </c>
      <c r="I662" s="106" t="s">
        <v>2358</v>
      </c>
      <c r="J662" s="106" t="s">
        <v>44</v>
      </c>
      <c r="K662" s="35" t="s">
        <v>45</v>
      </c>
      <c r="L662" s="35" t="s">
        <v>46</v>
      </c>
      <c r="M662" s="106" t="s">
        <v>47</v>
      </c>
      <c r="N662" s="35" t="s">
        <v>45</v>
      </c>
      <c r="O662" s="106">
        <v>7</v>
      </c>
      <c r="P662" s="106">
        <v>7</v>
      </c>
      <c r="Q662" s="106">
        <v>0</v>
      </c>
      <c r="R662" s="106">
        <v>0</v>
      </c>
      <c r="S662" s="106">
        <v>0</v>
      </c>
      <c r="T662" s="106" t="s">
        <v>2368</v>
      </c>
      <c r="U662" s="106" t="s">
        <v>2369</v>
      </c>
      <c r="V662" s="106">
        <v>1</v>
      </c>
      <c r="W662" s="106">
        <v>70</v>
      </c>
      <c r="X662" s="106">
        <v>230</v>
      </c>
      <c r="Y662" s="106">
        <v>15</v>
      </c>
      <c r="Z662" s="159">
        <v>0.98</v>
      </c>
      <c r="AA662" s="106" t="s">
        <v>50</v>
      </c>
      <c r="AB662" s="106" t="s">
        <v>2358</v>
      </c>
    </row>
    <row r="663" customHeight="1" spans="1:28">
      <c r="A663" s="106">
        <v>45</v>
      </c>
      <c r="B663" s="153" t="s">
        <v>37</v>
      </c>
      <c r="C663" s="38" t="s">
        <v>38</v>
      </c>
      <c r="D663" s="106" t="s">
        <v>2370</v>
      </c>
      <c r="E663" s="106" t="s">
        <v>40</v>
      </c>
      <c r="F663" s="106" t="s">
        <v>41</v>
      </c>
      <c r="G663" s="106" t="s">
        <v>42</v>
      </c>
      <c r="H663" s="106" t="s">
        <v>2248</v>
      </c>
      <c r="I663" s="106" t="s">
        <v>2358</v>
      </c>
      <c r="J663" s="106" t="s">
        <v>44</v>
      </c>
      <c r="K663" s="35" t="s">
        <v>45</v>
      </c>
      <c r="L663" s="35" t="s">
        <v>46</v>
      </c>
      <c r="M663" s="106" t="s">
        <v>47</v>
      </c>
      <c r="N663" s="35" t="s">
        <v>45</v>
      </c>
      <c r="O663" s="106">
        <v>15</v>
      </c>
      <c r="P663" s="106">
        <v>15</v>
      </c>
      <c r="Q663" s="106">
        <v>0</v>
      </c>
      <c r="R663" s="106">
        <v>0</v>
      </c>
      <c r="S663" s="106">
        <v>0</v>
      </c>
      <c r="T663" s="106" t="s">
        <v>2371</v>
      </c>
      <c r="U663" s="106" t="s">
        <v>2372</v>
      </c>
      <c r="V663" s="106">
        <v>1</v>
      </c>
      <c r="W663" s="106">
        <v>30</v>
      </c>
      <c r="X663" s="106">
        <v>115</v>
      </c>
      <c r="Y663" s="106">
        <v>8</v>
      </c>
      <c r="Z663" s="159">
        <v>0.98</v>
      </c>
      <c r="AA663" s="106" t="s">
        <v>50</v>
      </c>
      <c r="AB663" s="106" t="s">
        <v>2358</v>
      </c>
    </row>
    <row r="664" ht="81" customHeight="1" spans="1:28">
      <c r="A664" s="106">
        <v>46</v>
      </c>
      <c r="B664" s="153" t="s">
        <v>37</v>
      </c>
      <c r="C664" s="38" t="s">
        <v>38</v>
      </c>
      <c r="D664" s="106" t="s">
        <v>2373</v>
      </c>
      <c r="E664" s="106" t="s">
        <v>40</v>
      </c>
      <c r="F664" s="106" t="s">
        <v>41</v>
      </c>
      <c r="G664" s="106" t="s">
        <v>42</v>
      </c>
      <c r="H664" s="106" t="s">
        <v>2248</v>
      </c>
      <c r="I664" s="106" t="s">
        <v>2358</v>
      </c>
      <c r="J664" s="106" t="s">
        <v>44</v>
      </c>
      <c r="K664" s="35" t="s">
        <v>45</v>
      </c>
      <c r="L664" s="35" t="s">
        <v>46</v>
      </c>
      <c r="M664" s="106" t="s">
        <v>386</v>
      </c>
      <c r="N664" s="35" t="s">
        <v>45</v>
      </c>
      <c r="O664" s="106">
        <v>6</v>
      </c>
      <c r="P664" s="106">
        <v>6</v>
      </c>
      <c r="Q664" s="106">
        <v>0</v>
      </c>
      <c r="R664" s="106">
        <v>0</v>
      </c>
      <c r="S664" s="106">
        <v>0</v>
      </c>
      <c r="T664" s="106" t="s">
        <v>2374</v>
      </c>
      <c r="U664" s="106" t="s">
        <v>2375</v>
      </c>
      <c r="V664" s="106">
        <v>1</v>
      </c>
      <c r="W664" s="106">
        <v>100</v>
      </c>
      <c r="X664" s="106">
        <v>350</v>
      </c>
      <c r="Y664" s="106">
        <v>22</v>
      </c>
      <c r="Z664" s="159">
        <v>0.98</v>
      </c>
      <c r="AA664" s="106" t="s">
        <v>50</v>
      </c>
      <c r="AB664" s="106" t="s">
        <v>2358</v>
      </c>
    </row>
    <row r="665" ht="86" customHeight="1" spans="1:28">
      <c r="A665" s="106">
        <v>47</v>
      </c>
      <c r="B665" s="153" t="s">
        <v>37</v>
      </c>
      <c r="C665" s="38" t="s">
        <v>38</v>
      </c>
      <c r="D665" s="106" t="s">
        <v>2376</v>
      </c>
      <c r="E665" s="106" t="s">
        <v>40</v>
      </c>
      <c r="F665" s="106" t="s">
        <v>41</v>
      </c>
      <c r="G665" s="106" t="s">
        <v>42</v>
      </c>
      <c r="H665" s="106" t="s">
        <v>2248</v>
      </c>
      <c r="I665" s="106" t="s">
        <v>2358</v>
      </c>
      <c r="J665" s="106" t="s">
        <v>44</v>
      </c>
      <c r="K665" s="35" t="s">
        <v>45</v>
      </c>
      <c r="L665" s="35" t="s">
        <v>46</v>
      </c>
      <c r="M665" s="106" t="s">
        <v>386</v>
      </c>
      <c r="N665" s="35" t="s">
        <v>45</v>
      </c>
      <c r="O665" s="106">
        <v>30</v>
      </c>
      <c r="P665" s="106">
        <v>30</v>
      </c>
      <c r="Q665" s="106">
        <v>0</v>
      </c>
      <c r="R665" s="106">
        <v>0</v>
      </c>
      <c r="S665" s="106">
        <v>0</v>
      </c>
      <c r="T665" s="106" t="s">
        <v>2377</v>
      </c>
      <c r="U665" s="106" t="s">
        <v>2378</v>
      </c>
      <c r="V665" s="106">
        <v>1</v>
      </c>
      <c r="W665" s="106">
        <v>310</v>
      </c>
      <c r="X665" s="106">
        <v>1050</v>
      </c>
      <c r="Y665" s="106">
        <v>48</v>
      </c>
      <c r="Z665" s="159">
        <v>0.98</v>
      </c>
      <c r="AA665" s="106" t="s">
        <v>50</v>
      </c>
      <c r="AB665" s="106" t="s">
        <v>2358</v>
      </c>
    </row>
    <row r="666" customHeight="1" spans="1:28">
      <c r="A666" s="106">
        <v>48</v>
      </c>
      <c r="B666" s="106" t="s">
        <v>182</v>
      </c>
      <c r="C666" s="38" t="s">
        <v>38</v>
      </c>
      <c r="D666" s="106" t="s">
        <v>2379</v>
      </c>
      <c r="E666" s="106" t="s">
        <v>40</v>
      </c>
      <c r="F666" s="106" t="s">
        <v>41</v>
      </c>
      <c r="G666" s="106" t="s">
        <v>42</v>
      </c>
      <c r="H666" s="106" t="s">
        <v>2248</v>
      </c>
      <c r="I666" s="106" t="s">
        <v>2380</v>
      </c>
      <c r="J666" s="106" t="s">
        <v>170</v>
      </c>
      <c r="K666" s="41" t="s">
        <v>184</v>
      </c>
      <c r="L666" s="106" t="s">
        <v>2308</v>
      </c>
      <c r="M666" s="106" t="s">
        <v>2381</v>
      </c>
      <c r="N666" s="41" t="s">
        <v>187</v>
      </c>
      <c r="O666" s="153">
        <v>130</v>
      </c>
      <c r="P666" s="153">
        <v>130</v>
      </c>
      <c r="Q666" s="160">
        <v>0</v>
      </c>
      <c r="R666" s="160">
        <v>0</v>
      </c>
      <c r="S666" s="160">
        <v>0</v>
      </c>
      <c r="T666" s="106" t="s">
        <v>2382</v>
      </c>
      <c r="U666" s="106" t="s">
        <v>2383</v>
      </c>
      <c r="V666" s="106">
        <v>1</v>
      </c>
      <c r="W666" s="106">
        <v>1156</v>
      </c>
      <c r="X666" s="106">
        <v>3800</v>
      </c>
      <c r="Y666" s="106">
        <v>210</v>
      </c>
      <c r="Z666" s="159">
        <v>0.98</v>
      </c>
      <c r="AA666" s="106" t="s">
        <v>50</v>
      </c>
      <c r="AB666" s="106" t="s">
        <v>2380</v>
      </c>
    </row>
    <row r="667" customHeight="1" spans="1:28">
      <c r="A667" s="106">
        <v>49</v>
      </c>
      <c r="B667" s="153" t="s">
        <v>37</v>
      </c>
      <c r="C667" s="38" t="s">
        <v>38</v>
      </c>
      <c r="D667" s="106" t="s">
        <v>2384</v>
      </c>
      <c r="E667" s="106" t="s">
        <v>40</v>
      </c>
      <c r="F667" s="106" t="s">
        <v>41</v>
      </c>
      <c r="G667" s="106" t="s">
        <v>42</v>
      </c>
      <c r="H667" s="106" t="s">
        <v>2248</v>
      </c>
      <c r="I667" s="106" t="s">
        <v>2380</v>
      </c>
      <c r="J667" s="106" t="s">
        <v>170</v>
      </c>
      <c r="K667" s="35" t="s">
        <v>45</v>
      </c>
      <c r="L667" s="35" t="s">
        <v>46</v>
      </c>
      <c r="M667" s="106" t="s">
        <v>47</v>
      </c>
      <c r="N667" s="35" t="s">
        <v>45</v>
      </c>
      <c r="O667" s="153">
        <v>8.2</v>
      </c>
      <c r="P667" s="153">
        <v>8.2</v>
      </c>
      <c r="Q667" s="160">
        <v>0</v>
      </c>
      <c r="R667" s="160">
        <v>0</v>
      </c>
      <c r="S667" s="160">
        <v>0</v>
      </c>
      <c r="T667" s="106" t="s">
        <v>2385</v>
      </c>
      <c r="U667" s="106" t="s">
        <v>2386</v>
      </c>
      <c r="V667" s="106">
        <v>1</v>
      </c>
      <c r="W667" s="106">
        <v>56</v>
      </c>
      <c r="X667" s="106">
        <v>275</v>
      </c>
      <c r="Y667" s="106">
        <v>14</v>
      </c>
      <c r="Z667" s="159">
        <v>0.98</v>
      </c>
      <c r="AA667" s="106" t="s">
        <v>50</v>
      </c>
      <c r="AB667" s="106" t="s">
        <v>2380</v>
      </c>
    </row>
    <row r="668" customHeight="1" spans="1:28">
      <c r="A668" s="106">
        <v>50</v>
      </c>
      <c r="B668" s="153" t="s">
        <v>37</v>
      </c>
      <c r="C668" s="38" t="s">
        <v>38</v>
      </c>
      <c r="D668" s="106" t="s">
        <v>2387</v>
      </c>
      <c r="E668" s="106" t="s">
        <v>40</v>
      </c>
      <c r="F668" s="106" t="s">
        <v>41</v>
      </c>
      <c r="G668" s="106" t="s">
        <v>42</v>
      </c>
      <c r="H668" s="106" t="s">
        <v>2248</v>
      </c>
      <c r="I668" s="106" t="s">
        <v>2380</v>
      </c>
      <c r="J668" s="106" t="s">
        <v>170</v>
      </c>
      <c r="K668" s="35" t="s">
        <v>45</v>
      </c>
      <c r="L668" s="35" t="s">
        <v>46</v>
      </c>
      <c r="M668" s="106" t="s">
        <v>386</v>
      </c>
      <c r="N668" s="35" t="s">
        <v>45</v>
      </c>
      <c r="O668" s="153">
        <v>17</v>
      </c>
      <c r="P668" s="153">
        <v>17</v>
      </c>
      <c r="Q668" s="160">
        <v>0</v>
      </c>
      <c r="R668" s="160">
        <v>0</v>
      </c>
      <c r="S668" s="160">
        <v>0</v>
      </c>
      <c r="T668" s="106" t="s">
        <v>2388</v>
      </c>
      <c r="U668" s="106" t="s">
        <v>2188</v>
      </c>
      <c r="V668" s="106">
        <v>1</v>
      </c>
      <c r="W668" s="106">
        <v>126</v>
      </c>
      <c r="X668" s="106">
        <v>580</v>
      </c>
      <c r="Y668" s="106">
        <v>46</v>
      </c>
      <c r="Z668" s="159">
        <v>0.98</v>
      </c>
      <c r="AA668" s="106" t="s">
        <v>50</v>
      </c>
      <c r="AB668" s="106" t="s">
        <v>2380</v>
      </c>
    </row>
    <row r="669" customHeight="1" spans="1:28">
      <c r="A669" s="106">
        <v>51</v>
      </c>
      <c r="B669" s="153" t="s">
        <v>37</v>
      </c>
      <c r="C669" s="38" t="s">
        <v>38</v>
      </c>
      <c r="D669" s="106" t="s">
        <v>2389</v>
      </c>
      <c r="E669" s="106" t="s">
        <v>40</v>
      </c>
      <c r="F669" s="106" t="s">
        <v>41</v>
      </c>
      <c r="G669" s="106" t="s">
        <v>42</v>
      </c>
      <c r="H669" s="106" t="s">
        <v>2248</v>
      </c>
      <c r="I669" s="106" t="s">
        <v>2380</v>
      </c>
      <c r="J669" s="106" t="s">
        <v>170</v>
      </c>
      <c r="K669" s="35" t="s">
        <v>45</v>
      </c>
      <c r="L669" s="35" t="s">
        <v>46</v>
      </c>
      <c r="M669" s="106" t="s">
        <v>386</v>
      </c>
      <c r="N669" s="35" t="s">
        <v>45</v>
      </c>
      <c r="O669" s="153">
        <v>11.7</v>
      </c>
      <c r="P669" s="153">
        <v>11.7</v>
      </c>
      <c r="Q669" s="160">
        <v>0</v>
      </c>
      <c r="R669" s="160">
        <v>0</v>
      </c>
      <c r="S669" s="160">
        <v>0</v>
      </c>
      <c r="T669" s="106" t="s">
        <v>2390</v>
      </c>
      <c r="U669" s="106" t="s">
        <v>2188</v>
      </c>
      <c r="V669" s="106">
        <v>1</v>
      </c>
      <c r="W669" s="106">
        <v>90</v>
      </c>
      <c r="X669" s="106">
        <v>360</v>
      </c>
      <c r="Y669" s="106">
        <v>36</v>
      </c>
      <c r="Z669" s="159">
        <v>0.98</v>
      </c>
      <c r="AA669" s="106" t="s">
        <v>50</v>
      </c>
      <c r="AB669" s="106" t="s">
        <v>2380</v>
      </c>
    </row>
    <row r="670" customHeight="1" spans="1:28">
      <c r="A670" s="106">
        <v>52</v>
      </c>
      <c r="B670" s="153" t="s">
        <v>37</v>
      </c>
      <c r="C670" s="38" t="s">
        <v>38</v>
      </c>
      <c r="D670" s="106" t="s">
        <v>2391</v>
      </c>
      <c r="E670" s="106" t="s">
        <v>40</v>
      </c>
      <c r="F670" s="106" t="s">
        <v>41</v>
      </c>
      <c r="G670" s="106" t="s">
        <v>42</v>
      </c>
      <c r="H670" s="106" t="s">
        <v>2248</v>
      </c>
      <c r="I670" s="106" t="s">
        <v>2380</v>
      </c>
      <c r="J670" s="106" t="s">
        <v>170</v>
      </c>
      <c r="K670" s="35" t="s">
        <v>45</v>
      </c>
      <c r="L670" s="35" t="s">
        <v>46</v>
      </c>
      <c r="M670" s="106" t="s">
        <v>386</v>
      </c>
      <c r="N670" s="35" t="s">
        <v>45</v>
      </c>
      <c r="O670" s="153">
        <v>32.7</v>
      </c>
      <c r="P670" s="153">
        <v>32.7</v>
      </c>
      <c r="Q670" s="160">
        <v>0</v>
      </c>
      <c r="R670" s="160">
        <v>0</v>
      </c>
      <c r="S670" s="160">
        <v>0</v>
      </c>
      <c r="T670" s="106" t="s">
        <v>2392</v>
      </c>
      <c r="U670" s="106" t="s">
        <v>2188</v>
      </c>
      <c r="V670" s="106">
        <v>1</v>
      </c>
      <c r="W670" s="106">
        <v>210</v>
      </c>
      <c r="X670" s="106">
        <v>689</v>
      </c>
      <c r="Y670" s="106">
        <v>89</v>
      </c>
      <c r="Z670" s="159">
        <v>0.98</v>
      </c>
      <c r="AA670" s="106" t="s">
        <v>50</v>
      </c>
      <c r="AB670" s="106" t="s">
        <v>2380</v>
      </c>
    </row>
    <row r="671" ht="83" customHeight="1" spans="1:28">
      <c r="A671" s="106">
        <v>53</v>
      </c>
      <c r="B671" s="153" t="s">
        <v>37</v>
      </c>
      <c r="C671" s="38" t="s">
        <v>38</v>
      </c>
      <c r="D671" s="106" t="s">
        <v>2393</v>
      </c>
      <c r="E671" s="106" t="s">
        <v>40</v>
      </c>
      <c r="F671" s="106" t="s">
        <v>41</v>
      </c>
      <c r="G671" s="106" t="s">
        <v>42</v>
      </c>
      <c r="H671" s="106" t="s">
        <v>2248</v>
      </c>
      <c r="I671" s="106" t="s">
        <v>2380</v>
      </c>
      <c r="J671" s="106" t="s">
        <v>170</v>
      </c>
      <c r="K671" s="35" t="s">
        <v>45</v>
      </c>
      <c r="L671" s="35" t="s">
        <v>46</v>
      </c>
      <c r="M671" s="106" t="s">
        <v>47</v>
      </c>
      <c r="N671" s="35" t="s">
        <v>45</v>
      </c>
      <c r="O671" s="153">
        <v>25</v>
      </c>
      <c r="P671" s="153">
        <v>25</v>
      </c>
      <c r="Q671" s="160">
        <v>0</v>
      </c>
      <c r="R671" s="160">
        <v>0</v>
      </c>
      <c r="S671" s="160">
        <v>0</v>
      </c>
      <c r="T671" s="106" t="s">
        <v>2394</v>
      </c>
      <c r="U671" s="106" t="s">
        <v>2386</v>
      </c>
      <c r="V671" s="106">
        <v>1</v>
      </c>
      <c r="W671" s="106">
        <v>265</v>
      </c>
      <c r="X671" s="106">
        <v>826</v>
      </c>
      <c r="Y671" s="106">
        <v>60</v>
      </c>
      <c r="Z671" s="159">
        <v>0.98</v>
      </c>
      <c r="AA671" s="106" t="s">
        <v>50</v>
      </c>
      <c r="AB671" s="106" t="s">
        <v>2380</v>
      </c>
    </row>
    <row r="672" customHeight="1" spans="1:28">
      <c r="A672" s="106">
        <v>54</v>
      </c>
      <c r="B672" s="153" t="s">
        <v>37</v>
      </c>
      <c r="C672" s="38" t="s">
        <v>38</v>
      </c>
      <c r="D672" s="106" t="s">
        <v>2395</v>
      </c>
      <c r="E672" s="153" t="s">
        <v>40</v>
      </c>
      <c r="F672" s="106" t="s">
        <v>41</v>
      </c>
      <c r="G672" s="153" t="s">
        <v>42</v>
      </c>
      <c r="H672" s="153" t="s">
        <v>2248</v>
      </c>
      <c r="I672" s="153" t="s">
        <v>2380</v>
      </c>
      <c r="J672" s="153" t="s">
        <v>170</v>
      </c>
      <c r="K672" s="35" t="s">
        <v>45</v>
      </c>
      <c r="L672" s="35" t="s">
        <v>46</v>
      </c>
      <c r="M672" s="106" t="s">
        <v>47</v>
      </c>
      <c r="N672" s="35" t="s">
        <v>45</v>
      </c>
      <c r="O672" s="106">
        <v>15.5</v>
      </c>
      <c r="P672" s="106">
        <v>15.5</v>
      </c>
      <c r="Q672" s="153">
        <v>0</v>
      </c>
      <c r="R672" s="153">
        <v>0</v>
      </c>
      <c r="S672" s="153">
        <v>0</v>
      </c>
      <c r="T672" s="106" t="s">
        <v>2396</v>
      </c>
      <c r="U672" s="106" t="s">
        <v>2386</v>
      </c>
      <c r="V672" s="106">
        <v>1</v>
      </c>
      <c r="W672" s="106">
        <v>320</v>
      </c>
      <c r="X672" s="106">
        <v>1120</v>
      </c>
      <c r="Y672" s="106">
        <v>30</v>
      </c>
      <c r="Z672" s="159">
        <v>0.98</v>
      </c>
      <c r="AA672" s="106" t="s">
        <v>50</v>
      </c>
      <c r="AB672" s="153" t="s">
        <v>2380</v>
      </c>
    </row>
    <row r="673" customHeight="1" spans="1:28">
      <c r="A673" s="106">
        <v>55</v>
      </c>
      <c r="B673" s="153" t="s">
        <v>37</v>
      </c>
      <c r="C673" s="38" t="s">
        <v>38</v>
      </c>
      <c r="D673" s="106" t="s">
        <v>2397</v>
      </c>
      <c r="E673" s="106" t="s">
        <v>40</v>
      </c>
      <c r="F673" s="106" t="s">
        <v>41</v>
      </c>
      <c r="G673" s="106" t="s">
        <v>42</v>
      </c>
      <c r="H673" s="106" t="s">
        <v>2248</v>
      </c>
      <c r="I673" s="106" t="s">
        <v>2398</v>
      </c>
      <c r="J673" s="106" t="s">
        <v>281</v>
      </c>
      <c r="K673" s="35" t="s">
        <v>45</v>
      </c>
      <c r="L673" s="35" t="s">
        <v>46</v>
      </c>
      <c r="M673" s="106" t="s">
        <v>47</v>
      </c>
      <c r="N673" s="35" t="s">
        <v>45</v>
      </c>
      <c r="O673" s="106">
        <v>27</v>
      </c>
      <c r="P673" s="106">
        <v>27</v>
      </c>
      <c r="Q673" s="106">
        <v>0</v>
      </c>
      <c r="R673" s="106">
        <v>0</v>
      </c>
      <c r="S673" s="106">
        <v>0</v>
      </c>
      <c r="T673" s="106" t="s">
        <v>2399</v>
      </c>
      <c r="U673" s="106" t="s">
        <v>2400</v>
      </c>
      <c r="V673" s="106">
        <v>1</v>
      </c>
      <c r="W673" s="106">
        <v>230</v>
      </c>
      <c r="X673" s="106">
        <v>965</v>
      </c>
      <c r="Y673" s="106">
        <v>90</v>
      </c>
      <c r="Z673" s="159">
        <v>0.98</v>
      </c>
      <c r="AA673" s="106" t="s">
        <v>50</v>
      </c>
      <c r="AB673" s="106" t="s">
        <v>2398</v>
      </c>
    </row>
    <row r="674" customHeight="1" spans="1:28">
      <c r="A674" s="106">
        <v>56</v>
      </c>
      <c r="B674" s="153" t="s">
        <v>37</v>
      </c>
      <c r="C674" s="38" t="s">
        <v>38</v>
      </c>
      <c r="D674" s="106" t="s">
        <v>2401</v>
      </c>
      <c r="E674" s="106" t="s">
        <v>40</v>
      </c>
      <c r="F674" s="106" t="s">
        <v>41</v>
      </c>
      <c r="G674" s="106" t="s">
        <v>42</v>
      </c>
      <c r="H674" s="106" t="s">
        <v>2248</v>
      </c>
      <c r="I674" s="106" t="s">
        <v>2398</v>
      </c>
      <c r="J674" s="106" t="s">
        <v>281</v>
      </c>
      <c r="K674" s="35" t="s">
        <v>45</v>
      </c>
      <c r="L674" s="35" t="s">
        <v>46</v>
      </c>
      <c r="M674" s="106" t="s">
        <v>47</v>
      </c>
      <c r="N674" s="35" t="s">
        <v>45</v>
      </c>
      <c r="O674" s="106">
        <v>16</v>
      </c>
      <c r="P674" s="106">
        <v>16</v>
      </c>
      <c r="Q674" s="106">
        <v>0</v>
      </c>
      <c r="R674" s="106">
        <v>0</v>
      </c>
      <c r="S674" s="106">
        <v>0</v>
      </c>
      <c r="T674" s="106" t="s">
        <v>2402</v>
      </c>
      <c r="U674" s="106" t="s">
        <v>2403</v>
      </c>
      <c r="V674" s="106">
        <v>1</v>
      </c>
      <c r="W674" s="106">
        <v>160</v>
      </c>
      <c r="X674" s="106">
        <v>560</v>
      </c>
      <c r="Y674" s="106">
        <v>36</v>
      </c>
      <c r="Z674" s="159">
        <v>0.98</v>
      </c>
      <c r="AA674" s="106" t="s">
        <v>50</v>
      </c>
      <c r="AB674" s="106" t="s">
        <v>2398</v>
      </c>
    </row>
    <row r="675" customHeight="1" spans="1:28">
      <c r="A675" s="106">
        <v>57</v>
      </c>
      <c r="B675" s="153" t="s">
        <v>37</v>
      </c>
      <c r="C675" s="38" t="s">
        <v>38</v>
      </c>
      <c r="D675" s="106" t="s">
        <v>2404</v>
      </c>
      <c r="E675" s="106" t="s">
        <v>209</v>
      </c>
      <c r="F675" s="106" t="s">
        <v>41</v>
      </c>
      <c r="G675" s="106" t="s">
        <v>42</v>
      </c>
      <c r="H675" s="106" t="s">
        <v>2248</v>
      </c>
      <c r="I675" s="106" t="s">
        <v>2398</v>
      </c>
      <c r="J675" s="106" t="s">
        <v>281</v>
      </c>
      <c r="K675" s="35" t="s">
        <v>45</v>
      </c>
      <c r="L675" s="35" t="s">
        <v>46</v>
      </c>
      <c r="M675" s="106" t="s">
        <v>47</v>
      </c>
      <c r="N675" s="35" t="s">
        <v>45</v>
      </c>
      <c r="O675" s="106">
        <v>42</v>
      </c>
      <c r="P675" s="106">
        <v>42</v>
      </c>
      <c r="Q675" s="106">
        <v>0</v>
      </c>
      <c r="R675" s="106">
        <v>0</v>
      </c>
      <c r="S675" s="106">
        <v>0</v>
      </c>
      <c r="T675" s="106" t="s">
        <v>2405</v>
      </c>
      <c r="U675" s="106" t="s">
        <v>2406</v>
      </c>
      <c r="V675" s="106">
        <v>1</v>
      </c>
      <c r="W675" s="106">
        <v>181</v>
      </c>
      <c r="X675" s="106">
        <v>890</v>
      </c>
      <c r="Y675" s="106">
        <v>8</v>
      </c>
      <c r="Z675" s="159">
        <v>0.98</v>
      </c>
      <c r="AA675" s="106" t="s">
        <v>50</v>
      </c>
      <c r="AB675" s="106" t="s">
        <v>2398</v>
      </c>
    </row>
    <row r="676" customHeight="1" spans="1:28">
      <c r="A676" s="106">
        <v>58</v>
      </c>
      <c r="B676" s="153" t="s">
        <v>37</v>
      </c>
      <c r="C676" s="38" t="s">
        <v>38</v>
      </c>
      <c r="D676" s="106" t="s">
        <v>2407</v>
      </c>
      <c r="E676" s="106" t="s">
        <v>40</v>
      </c>
      <c r="F676" s="106" t="s">
        <v>41</v>
      </c>
      <c r="G676" s="106" t="s">
        <v>42</v>
      </c>
      <c r="H676" s="106" t="s">
        <v>2248</v>
      </c>
      <c r="I676" s="106" t="s">
        <v>2398</v>
      </c>
      <c r="J676" s="106" t="s">
        <v>281</v>
      </c>
      <c r="K676" s="35" t="s">
        <v>45</v>
      </c>
      <c r="L676" s="35" t="s">
        <v>46</v>
      </c>
      <c r="M676" s="106" t="s">
        <v>47</v>
      </c>
      <c r="N676" s="35" t="s">
        <v>45</v>
      </c>
      <c r="O676" s="106">
        <v>36</v>
      </c>
      <c r="P676" s="106">
        <v>36</v>
      </c>
      <c r="Q676" s="106">
        <v>0</v>
      </c>
      <c r="R676" s="106">
        <v>0</v>
      </c>
      <c r="S676" s="106">
        <v>0</v>
      </c>
      <c r="T676" s="106" t="s">
        <v>2408</v>
      </c>
      <c r="U676" s="106" t="s">
        <v>2409</v>
      </c>
      <c r="V676" s="106">
        <v>1</v>
      </c>
      <c r="W676" s="106">
        <v>183</v>
      </c>
      <c r="X676" s="106">
        <v>895</v>
      </c>
      <c r="Y676" s="106">
        <v>55</v>
      </c>
      <c r="Z676" s="159">
        <v>0.98</v>
      </c>
      <c r="AA676" s="106" t="s">
        <v>50</v>
      </c>
      <c r="AB676" s="106" t="s">
        <v>2398</v>
      </c>
    </row>
    <row r="677" customHeight="1" spans="1:28">
      <c r="A677" s="106">
        <v>59</v>
      </c>
      <c r="B677" s="153" t="s">
        <v>37</v>
      </c>
      <c r="C677" s="38" t="s">
        <v>38</v>
      </c>
      <c r="D677" s="106" t="s">
        <v>2410</v>
      </c>
      <c r="E677" s="106" t="s">
        <v>40</v>
      </c>
      <c r="F677" s="106" t="s">
        <v>41</v>
      </c>
      <c r="G677" s="106" t="s">
        <v>42</v>
      </c>
      <c r="H677" s="106" t="s">
        <v>2248</v>
      </c>
      <c r="I677" s="106" t="s">
        <v>2398</v>
      </c>
      <c r="J677" s="106" t="s">
        <v>281</v>
      </c>
      <c r="K677" s="35" t="s">
        <v>45</v>
      </c>
      <c r="L677" s="35" t="s">
        <v>46</v>
      </c>
      <c r="M677" s="106" t="s">
        <v>47</v>
      </c>
      <c r="N677" s="35" t="s">
        <v>45</v>
      </c>
      <c r="O677" s="106">
        <v>11</v>
      </c>
      <c r="P677" s="106">
        <v>11</v>
      </c>
      <c r="Q677" s="106">
        <v>0</v>
      </c>
      <c r="R677" s="106">
        <v>0</v>
      </c>
      <c r="S677" s="106">
        <v>0</v>
      </c>
      <c r="T677" s="106" t="s">
        <v>2411</v>
      </c>
      <c r="U677" s="106" t="s">
        <v>2412</v>
      </c>
      <c r="V677" s="106">
        <v>1</v>
      </c>
      <c r="W677" s="106">
        <v>231</v>
      </c>
      <c r="X677" s="106">
        <v>1290</v>
      </c>
      <c r="Y677" s="106">
        <v>9</v>
      </c>
      <c r="Z677" s="159">
        <v>0.98</v>
      </c>
      <c r="AA677" s="106" t="s">
        <v>50</v>
      </c>
      <c r="AB677" s="106" t="s">
        <v>2398</v>
      </c>
    </row>
    <row r="678" customHeight="1" spans="1:28">
      <c r="A678" s="106">
        <v>60</v>
      </c>
      <c r="B678" s="153" t="s">
        <v>37</v>
      </c>
      <c r="C678" s="38" t="s">
        <v>38</v>
      </c>
      <c r="D678" s="106" t="s">
        <v>2413</v>
      </c>
      <c r="E678" s="106" t="s">
        <v>40</v>
      </c>
      <c r="F678" s="106" t="s">
        <v>41</v>
      </c>
      <c r="G678" s="106" t="s">
        <v>42</v>
      </c>
      <c r="H678" s="106" t="s">
        <v>2248</v>
      </c>
      <c r="I678" s="106" t="s">
        <v>2398</v>
      </c>
      <c r="J678" s="106" t="s">
        <v>281</v>
      </c>
      <c r="K678" s="35" t="s">
        <v>45</v>
      </c>
      <c r="L678" s="35" t="s">
        <v>46</v>
      </c>
      <c r="M678" s="106" t="s">
        <v>386</v>
      </c>
      <c r="N678" s="35" t="s">
        <v>45</v>
      </c>
      <c r="O678" s="106">
        <v>51.5</v>
      </c>
      <c r="P678" s="106">
        <v>51.5</v>
      </c>
      <c r="Q678" s="106">
        <v>0</v>
      </c>
      <c r="R678" s="106">
        <v>0</v>
      </c>
      <c r="S678" s="106">
        <v>0</v>
      </c>
      <c r="T678" s="106" t="s">
        <v>2414</v>
      </c>
      <c r="U678" s="106" t="s">
        <v>2415</v>
      </c>
      <c r="V678" s="106">
        <v>1</v>
      </c>
      <c r="W678" s="106">
        <v>131</v>
      </c>
      <c r="X678" s="106">
        <v>589</v>
      </c>
      <c r="Y678" s="106">
        <v>5</v>
      </c>
      <c r="Z678" s="159">
        <v>0.98</v>
      </c>
      <c r="AA678" s="106" t="s">
        <v>50</v>
      </c>
      <c r="AB678" s="106" t="s">
        <v>2398</v>
      </c>
    </row>
    <row r="679" customHeight="1" spans="1:28">
      <c r="A679" s="106">
        <v>61</v>
      </c>
      <c r="B679" s="153" t="s">
        <v>37</v>
      </c>
      <c r="C679" s="38" t="s">
        <v>38</v>
      </c>
      <c r="D679" s="106" t="s">
        <v>2416</v>
      </c>
      <c r="E679" s="106" t="s">
        <v>40</v>
      </c>
      <c r="F679" s="106" t="s">
        <v>41</v>
      </c>
      <c r="G679" s="106" t="s">
        <v>42</v>
      </c>
      <c r="H679" s="106" t="s">
        <v>2248</v>
      </c>
      <c r="I679" s="106" t="s">
        <v>2398</v>
      </c>
      <c r="J679" s="106" t="s">
        <v>281</v>
      </c>
      <c r="K679" s="35" t="s">
        <v>45</v>
      </c>
      <c r="L679" s="35" t="s">
        <v>46</v>
      </c>
      <c r="M679" s="106" t="s">
        <v>386</v>
      </c>
      <c r="N679" s="35" t="s">
        <v>45</v>
      </c>
      <c r="O679" s="106">
        <v>110</v>
      </c>
      <c r="P679" s="106">
        <v>110</v>
      </c>
      <c r="Q679" s="106">
        <v>0</v>
      </c>
      <c r="R679" s="106">
        <v>0</v>
      </c>
      <c r="S679" s="106">
        <v>0</v>
      </c>
      <c r="T679" s="106" t="s">
        <v>2417</v>
      </c>
      <c r="U679" s="106" t="s">
        <v>2418</v>
      </c>
      <c r="V679" s="106">
        <v>1</v>
      </c>
      <c r="W679" s="106">
        <v>183</v>
      </c>
      <c r="X679" s="106">
        <v>895</v>
      </c>
      <c r="Y679" s="106">
        <v>54</v>
      </c>
      <c r="Z679" s="159">
        <v>0.98</v>
      </c>
      <c r="AA679" s="106" t="s">
        <v>50</v>
      </c>
      <c r="AB679" s="106" t="s">
        <v>2398</v>
      </c>
    </row>
    <row r="680" customHeight="1" spans="1:28">
      <c r="A680" s="106">
        <v>62</v>
      </c>
      <c r="B680" s="153" t="s">
        <v>37</v>
      </c>
      <c r="C680" s="106" t="s">
        <v>38</v>
      </c>
      <c r="D680" s="106" t="s">
        <v>2419</v>
      </c>
      <c r="E680" s="106" t="s">
        <v>40</v>
      </c>
      <c r="F680" s="106" t="s">
        <v>41</v>
      </c>
      <c r="G680" s="106" t="s">
        <v>42</v>
      </c>
      <c r="H680" s="106" t="s">
        <v>2248</v>
      </c>
      <c r="I680" s="106" t="s">
        <v>2398</v>
      </c>
      <c r="J680" s="106" t="s">
        <v>281</v>
      </c>
      <c r="K680" s="35" t="s">
        <v>45</v>
      </c>
      <c r="L680" s="35" t="s">
        <v>46</v>
      </c>
      <c r="M680" s="106" t="s">
        <v>463</v>
      </c>
      <c r="N680" s="35" t="s">
        <v>45</v>
      </c>
      <c r="O680" s="106">
        <v>90</v>
      </c>
      <c r="P680" s="106">
        <v>90</v>
      </c>
      <c r="Q680" s="106">
        <v>0</v>
      </c>
      <c r="R680" s="106">
        <v>0</v>
      </c>
      <c r="S680" s="106">
        <v>0</v>
      </c>
      <c r="T680" s="106" t="s">
        <v>2420</v>
      </c>
      <c r="U680" s="106" t="s">
        <v>2421</v>
      </c>
      <c r="V680" s="106">
        <v>1</v>
      </c>
      <c r="W680" s="106">
        <v>1183</v>
      </c>
      <c r="X680" s="106">
        <v>3685</v>
      </c>
      <c r="Y680" s="106">
        <v>722</v>
      </c>
      <c r="Z680" s="159">
        <v>0.98</v>
      </c>
      <c r="AA680" s="106" t="s">
        <v>50</v>
      </c>
      <c r="AB680" s="106" t="s">
        <v>2398</v>
      </c>
    </row>
    <row r="681" customHeight="1" spans="1:28">
      <c r="A681" s="106">
        <v>63</v>
      </c>
      <c r="B681" s="153" t="s">
        <v>37</v>
      </c>
      <c r="C681" s="38" t="s">
        <v>38</v>
      </c>
      <c r="D681" s="106" t="s">
        <v>2422</v>
      </c>
      <c r="E681" s="113" t="s">
        <v>209</v>
      </c>
      <c r="F681" s="106" t="s">
        <v>41</v>
      </c>
      <c r="G681" s="106" t="s">
        <v>42</v>
      </c>
      <c r="H681" s="106" t="s">
        <v>2248</v>
      </c>
      <c r="I681" s="113" t="s">
        <v>2423</v>
      </c>
      <c r="J681" s="106" t="s">
        <v>44</v>
      </c>
      <c r="K681" s="35" t="s">
        <v>45</v>
      </c>
      <c r="L681" s="35" t="s">
        <v>46</v>
      </c>
      <c r="M681" s="106" t="s">
        <v>47</v>
      </c>
      <c r="N681" s="35" t="s">
        <v>45</v>
      </c>
      <c r="O681" s="113">
        <v>20</v>
      </c>
      <c r="P681" s="113">
        <v>20</v>
      </c>
      <c r="Q681" s="113">
        <v>0</v>
      </c>
      <c r="R681" s="113">
        <v>0</v>
      </c>
      <c r="S681" s="113">
        <v>0</v>
      </c>
      <c r="T681" s="113" t="s">
        <v>2424</v>
      </c>
      <c r="U681" s="113" t="s">
        <v>2425</v>
      </c>
      <c r="V681" s="114">
        <v>1</v>
      </c>
      <c r="W681" s="106">
        <v>86</v>
      </c>
      <c r="X681" s="161">
        <v>240</v>
      </c>
      <c r="Y681" s="106">
        <v>35</v>
      </c>
      <c r="Z681" s="159">
        <v>0.98</v>
      </c>
      <c r="AA681" s="106" t="s">
        <v>50</v>
      </c>
      <c r="AB681" s="113" t="s">
        <v>2423</v>
      </c>
    </row>
    <row r="682" customHeight="1" spans="1:28">
      <c r="A682" s="106">
        <v>64</v>
      </c>
      <c r="B682" s="153" t="s">
        <v>37</v>
      </c>
      <c r="C682" s="38" t="s">
        <v>38</v>
      </c>
      <c r="D682" s="106" t="s">
        <v>2426</v>
      </c>
      <c r="E682" s="113" t="s">
        <v>40</v>
      </c>
      <c r="F682" s="106" t="s">
        <v>41</v>
      </c>
      <c r="G682" s="106" t="s">
        <v>42</v>
      </c>
      <c r="H682" s="106" t="s">
        <v>2248</v>
      </c>
      <c r="I682" s="113" t="s">
        <v>2423</v>
      </c>
      <c r="J682" s="106" t="s">
        <v>44</v>
      </c>
      <c r="K682" s="35" t="s">
        <v>45</v>
      </c>
      <c r="L682" s="35" t="s">
        <v>46</v>
      </c>
      <c r="M682" s="106" t="s">
        <v>47</v>
      </c>
      <c r="N682" s="35" t="s">
        <v>45</v>
      </c>
      <c r="O682" s="113">
        <v>6</v>
      </c>
      <c r="P682" s="113">
        <v>6</v>
      </c>
      <c r="Q682" s="113">
        <v>0</v>
      </c>
      <c r="R682" s="113">
        <v>0</v>
      </c>
      <c r="S682" s="113">
        <v>0</v>
      </c>
      <c r="T682" s="113" t="s">
        <v>2427</v>
      </c>
      <c r="U682" s="113" t="s">
        <v>2428</v>
      </c>
      <c r="V682" s="114">
        <v>1</v>
      </c>
      <c r="W682" s="106">
        <v>130</v>
      </c>
      <c r="X682" s="161">
        <v>350</v>
      </c>
      <c r="Y682" s="106">
        <v>33</v>
      </c>
      <c r="Z682" s="159">
        <v>0.98</v>
      </c>
      <c r="AA682" s="106" t="s">
        <v>50</v>
      </c>
      <c r="AB682" s="113" t="s">
        <v>2423</v>
      </c>
    </row>
    <row r="683" customHeight="1" spans="1:28">
      <c r="A683" s="106">
        <v>65</v>
      </c>
      <c r="B683" s="153" t="s">
        <v>37</v>
      </c>
      <c r="C683" s="38" t="s">
        <v>38</v>
      </c>
      <c r="D683" s="106" t="s">
        <v>2429</v>
      </c>
      <c r="E683" s="113" t="s">
        <v>209</v>
      </c>
      <c r="F683" s="106" t="s">
        <v>41</v>
      </c>
      <c r="G683" s="106" t="s">
        <v>42</v>
      </c>
      <c r="H683" s="106" t="s">
        <v>2248</v>
      </c>
      <c r="I683" s="113" t="s">
        <v>2423</v>
      </c>
      <c r="J683" s="106" t="s">
        <v>44</v>
      </c>
      <c r="K683" s="35" t="s">
        <v>45</v>
      </c>
      <c r="L683" s="35" t="s">
        <v>46</v>
      </c>
      <c r="M683" s="106" t="s">
        <v>47</v>
      </c>
      <c r="N683" s="35" t="s">
        <v>45</v>
      </c>
      <c r="O683" s="113">
        <v>30</v>
      </c>
      <c r="P683" s="113">
        <v>30</v>
      </c>
      <c r="Q683" s="113">
        <v>0</v>
      </c>
      <c r="R683" s="113">
        <v>0</v>
      </c>
      <c r="S683" s="113">
        <v>0</v>
      </c>
      <c r="T683" s="106" t="s">
        <v>2430</v>
      </c>
      <c r="U683" s="113" t="s">
        <v>2431</v>
      </c>
      <c r="V683" s="114">
        <v>1</v>
      </c>
      <c r="W683" s="106">
        <v>60</v>
      </c>
      <c r="X683" s="161">
        <v>175</v>
      </c>
      <c r="Y683" s="106">
        <v>16</v>
      </c>
      <c r="Z683" s="159">
        <v>0.98</v>
      </c>
      <c r="AA683" s="106" t="s">
        <v>50</v>
      </c>
      <c r="AB683" s="113" t="s">
        <v>2423</v>
      </c>
    </row>
    <row r="684" customHeight="1" spans="1:28">
      <c r="A684" s="106">
        <v>66</v>
      </c>
      <c r="B684" s="153" t="s">
        <v>37</v>
      </c>
      <c r="C684" s="38" t="s">
        <v>38</v>
      </c>
      <c r="D684" s="106" t="s">
        <v>2432</v>
      </c>
      <c r="E684" s="113" t="s">
        <v>40</v>
      </c>
      <c r="F684" s="106" t="s">
        <v>41</v>
      </c>
      <c r="G684" s="106" t="s">
        <v>42</v>
      </c>
      <c r="H684" s="106" t="s">
        <v>2248</v>
      </c>
      <c r="I684" s="113" t="s">
        <v>2423</v>
      </c>
      <c r="J684" s="106" t="s">
        <v>44</v>
      </c>
      <c r="K684" s="35" t="s">
        <v>45</v>
      </c>
      <c r="L684" s="35" t="s">
        <v>46</v>
      </c>
      <c r="M684" s="106" t="s">
        <v>47</v>
      </c>
      <c r="N684" s="35" t="s">
        <v>45</v>
      </c>
      <c r="O684" s="113">
        <v>18</v>
      </c>
      <c r="P684" s="113">
        <v>18</v>
      </c>
      <c r="Q684" s="113">
        <v>0</v>
      </c>
      <c r="R684" s="113">
        <v>0</v>
      </c>
      <c r="S684" s="113">
        <v>0</v>
      </c>
      <c r="T684" s="113" t="s">
        <v>2433</v>
      </c>
      <c r="U684" s="113" t="s">
        <v>2434</v>
      </c>
      <c r="V684" s="114">
        <v>1</v>
      </c>
      <c r="W684" s="106">
        <v>55</v>
      </c>
      <c r="X684" s="161">
        <v>160</v>
      </c>
      <c r="Y684" s="106">
        <v>21</v>
      </c>
      <c r="Z684" s="159">
        <v>0.98</v>
      </c>
      <c r="AA684" s="106" t="s">
        <v>50</v>
      </c>
      <c r="AB684" s="113" t="s">
        <v>2423</v>
      </c>
    </row>
    <row r="685" customHeight="1" spans="1:28">
      <c r="A685" s="106">
        <v>67</v>
      </c>
      <c r="B685" s="153" t="s">
        <v>37</v>
      </c>
      <c r="C685" s="38" t="s">
        <v>38</v>
      </c>
      <c r="D685" s="106" t="s">
        <v>2435</v>
      </c>
      <c r="E685" s="113" t="s">
        <v>209</v>
      </c>
      <c r="F685" s="106" t="s">
        <v>41</v>
      </c>
      <c r="G685" s="106" t="s">
        <v>42</v>
      </c>
      <c r="H685" s="106" t="s">
        <v>2248</v>
      </c>
      <c r="I685" s="113" t="s">
        <v>2423</v>
      </c>
      <c r="J685" s="106" t="s">
        <v>44</v>
      </c>
      <c r="K685" s="35" t="s">
        <v>45</v>
      </c>
      <c r="L685" s="35" t="s">
        <v>46</v>
      </c>
      <c r="M685" s="106" t="s">
        <v>386</v>
      </c>
      <c r="N685" s="35" t="s">
        <v>45</v>
      </c>
      <c r="O685" s="113">
        <v>10</v>
      </c>
      <c r="P685" s="113">
        <v>10</v>
      </c>
      <c r="Q685" s="113">
        <v>0</v>
      </c>
      <c r="R685" s="113">
        <v>0</v>
      </c>
      <c r="S685" s="113">
        <v>0</v>
      </c>
      <c r="T685" s="113" t="s">
        <v>2436</v>
      </c>
      <c r="U685" s="113" t="s">
        <v>2437</v>
      </c>
      <c r="V685" s="114">
        <v>1</v>
      </c>
      <c r="W685" s="106">
        <v>310</v>
      </c>
      <c r="X685" s="161">
        <v>890</v>
      </c>
      <c r="Y685" s="106">
        <v>69</v>
      </c>
      <c r="Z685" s="159">
        <v>0.98</v>
      </c>
      <c r="AA685" s="106" t="s">
        <v>50</v>
      </c>
      <c r="AB685" s="113" t="s">
        <v>2423</v>
      </c>
    </row>
    <row r="686" customHeight="1" spans="1:28">
      <c r="A686" s="106">
        <v>68</v>
      </c>
      <c r="B686" s="153" t="s">
        <v>37</v>
      </c>
      <c r="C686" s="38" t="s">
        <v>38</v>
      </c>
      <c r="D686" s="106" t="s">
        <v>2438</v>
      </c>
      <c r="E686" s="113" t="s">
        <v>40</v>
      </c>
      <c r="F686" s="106" t="s">
        <v>41</v>
      </c>
      <c r="G686" s="106" t="s">
        <v>42</v>
      </c>
      <c r="H686" s="106" t="s">
        <v>2248</v>
      </c>
      <c r="I686" s="113" t="s">
        <v>2423</v>
      </c>
      <c r="J686" s="106" t="s">
        <v>44</v>
      </c>
      <c r="K686" s="35" t="s">
        <v>45</v>
      </c>
      <c r="L686" s="35" t="s">
        <v>46</v>
      </c>
      <c r="M686" s="106" t="s">
        <v>47</v>
      </c>
      <c r="N686" s="35" t="s">
        <v>45</v>
      </c>
      <c r="O686" s="113">
        <v>6</v>
      </c>
      <c r="P686" s="113">
        <v>6</v>
      </c>
      <c r="Q686" s="113">
        <v>0</v>
      </c>
      <c r="R686" s="113">
        <v>0</v>
      </c>
      <c r="S686" s="113">
        <v>0</v>
      </c>
      <c r="T686" s="113" t="s">
        <v>2439</v>
      </c>
      <c r="U686" s="113" t="s">
        <v>2440</v>
      </c>
      <c r="V686" s="114">
        <v>1</v>
      </c>
      <c r="W686" s="106">
        <v>150</v>
      </c>
      <c r="X686" s="161">
        <v>420</v>
      </c>
      <c r="Y686" s="106">
        <v>23</v>
      </c>
      <c r="Z686" s="159">
        <v>0.98</v>
      </c>
      <c r="AA686" s="106" t="s">
        <v>50</v>
      </c>
      <c r="AB686" s="113" t="s">
        <v>2423</v>
      </c>
    </row>
    <row r="687" customHeight="1" spans="1:28">
      <c r="A687" s="106">
        <v>69</v>
      </c>
      <c r="B687" s="153" t="s">
        <v>37</v>
      </c>
      <c r="C687" s="38" t="s">
        <v>38</v>
      </c>
      <c r="D687" s="153" t="s">
        <v>2441</v>
      </c>
      <c r="E687" s="113" t="s">
        <v>209</v>
      </c>
      <c r="F687" s="106" t="s">
        <v>41</v>
      </c>
      <c r="G687" s="106" t="s">
        <v>42</v>
      </c>
      <c r="H687" s="106" t="s">
        <v>2248</v>
      </c>
      <c r="I687" s="113" t="s">
        <v>2423</v>
      </c>
      <c r="J687" s="106" t="s">
        <v>44</v>
      </c>
      <c r="K687" s="35" t="s">
        <v>45</v>
      </c>
      <c r="L687" s="35" t="s">
        <v>46</v>
      </c>
      <c r="M687" s="106" t="s">
        <v>47</v>
      </c>
      <c r="N687" s="35" t="s">
        <v>45</v>
      </c>
      <c r="O687" s="113">
        <v>30</v>
      </c>
      <c r="P687" s="113">
        <v>30</v>
      </c>
      <c r="Q687" s="113">
        <v>0</v>
      </c>
      <c r="R687" s="113">
        <v>0</v>
      </c>
      <c r="S687" s="113">
        <v>0</v>
      </c>
      <c r="T687" s="153" t="s">
        <v>2442</v>
      </c>
      <c r="U687" s="113" t="s">
        <v>2443</v>
      </c>
      <c r="V687" s="114">
        <v>1</v>
      </c>
      <c r="W687" s="106">
        <v>66</v>
      </c>
      <c r="X687" s="161">
        <v>160</v>
      </c>
      <c r="Y687" s="106">
        <v>20</v>
      </c>
      <c r="Z687" s="159">
        <v>0.98</v>
      </c>
      <c r="AA687" s="106" t="s">
        <v>50</v>
      </c>
      <c r="AB687" s="113" t="s">
        <v>2423</v>
      </c>
    </row>
    <row r="688" customHeight="1" spans="1:28">
      <c r="A688" s="106">
        <v>70</v>
      </c>
      <c r="B688" s="153" t="s">
        <v>37</v>
      </c>
      <c r="C688" s="38" t="s">
        <v>38</v>
      </c>
      <c r="D688" s="106" t="s">
        <v>2444</v>
      </c>
      <c r="E688" s="113" t="s">
        <v>40</v>
      </c>
      <c r="F688" s="106" t="s">
        <v>41</v>
      </c>
      <c r="G688" s="106" t="s">
        <v>42</v>
      </c>
      <c r="H688" s="106" t="s">
        <v>2248</v>
      </c>
      <c r="I688" s="113" t="s">
        <v>2423</v>
      </c>
      <c r="J688" s="106" t="s">
        <v>44</v>
      </c>
      <c r="K688" s="35" t="s">
        <v>45</v>
      </c>
      <c r="L688" s="35" t="s">
        <v>46</v>
      </c>
      <c r="M688" s="106" t="s">
        <v>47</v>
      </c>
      <c r="N688" s="35" t="s">
        <v>45</v>
      </c>
      <c r="O688" s="113">
        <v>35</v>
      </c>
      <c r="P688" s="113">
        <v>35</v>
      </c>
      <c r="Q688" s="113">
        <v>0</v>
      </c>
      <c r="R688" s="113">
        <v>0</v>
      </c>
      <c r="S688" s="113">
        <v>0</v>
      </c>
      <c r="T688" s="106" t="s">
        <v>2445</v>
      </c>
      <c r="U688" s="113" t="s">
        <v>2443</v>
      </c>
      <c r="V688" s="114">
        <v>1</v>
      </c>
      <c r="W688" s="106">
        <v>52</v>
      </c>
      <c r="X688" s="161">
        <v>170</v>
      </c>
      <c r="Y688" s="106">
        <v>18</v>
      </c>
      <c r="Z688" s="159">
        <v>0.98</v>
      </c>
      <c r="AA688" s="106" t="s">
        <v>50</v>
      </c>
      <c r="AB688" s="113" t="s">
        <v>2423</v>
      </c>
    </row>
    <row r="689" customHeight="1" spans="1:28">
      <c r="A689" s="106">
        <v>71</v>
      </c>
      <c r="B689" s="153" t="s">
        <v>37</v>
      </c>
      <c r="C689" s="38" t="s">
        <v>38</v>
      </c>
      <c r="D689" s="106" t="s">
        <v>2446</v>
      </c>
      <c r="E689" s="113" t="s">
        <v>209</v>
      </c>
      <c r="F689" s="106" t="s">
        <v>41</v>
      </c>
      <c r="G689" s="106" t="s">
        <v>42</v>
      </c>
      <c r="H689" s="106" t="s">
        <v>2248</v>
      </c>
      <c r="I689" s="113" t="s">
        <v>2423</v>
      </c>
      <c r="J689" s="106" t="s">
        <v>44</v>
      </c>
      <c r="K689" s="35" t="s">
        <v>45</v>
      </c>
      <c r="L689" s="35" t="s">
        <v>46</v>
      </c>
      <c r="M689" s="106" t="s">
        <v>386</v>
      </c>
      <c r="N689" s="35" t="s">
        <v>45</v>
      </c>
      <c r="O689" s="113">
        <v>22</v>
      </c>
      <c r="P689" s="113">
        <v>22</v>
      </c>
      <c r="Q689" s="113">
        <v>0</v>
      </c>
      <c r="R689" s="113">
        <v>0</v>
      </c>
      <c r="S689" s="113">
        <v>0</v>
      </c>
      <c r="T689" s="113" t="s">
        <v>2447</v>
      </c>
      <c r="U689" s="113" t="s">
        <v>2448</v>
      </c>
      <c r="V689" s="114">
        <v>1</v>
      </c>
      <c r="W689" s="106">
        <v>300</v>
      </c>
      <c r="X689" s="161">
        <v>870</v>
      </c>
      <c r="Y689" s="106">
        <v>46</v>
      </c>
      <c r="Z689" s="159">
        <v>0.98</v>
      </c>
      <c r="AA689" s="106" t="s">
        <v>50</v>
      </c>
      <c r="AB689" s="113" t="s">
        <v>2423</v>
      </c>
    </row>
    <row r="690" customHeight="1" spans="1:28">
      <c r="A690" s="106">
        <v>72</v>
      </c>
      <c r="B690" s="153" t="s">
        <v>37</v>
      </c>
      <c r="C690" s="38" t="s">
        <v>38</v>
      </c>
      <c r="D690" s="106" t="s">
        <v>2449</v>
      </c>
      <c r="E690" s="113" t="s">
        <v>209</v>
      </c>
      <c r="F690" s="106" t="s">
        <v>41</v>
      </c>
      <c r="G690" s="106" t="s">
        <v>42</v>
      </c>
      <c r="H690" s="106" t="s">
        <v>2248</v>
      </c>
      <c r="I690" s="113" t="s">
        <v>2423</v>
      </c>
      <c r="J690" s="106" t="s">
        <v>44</v>
      </c>
      <c r="K690" s="35" t="s">
        <v>45</v>
      </c>
      <c r="L690" s="35" t="s">
        <v>46</v>
      </c>
      <c r="M690" s="106" t="s">
        <v>386</v>
      </c>
      <c r="N690" s="35" t="s">
        <v>45</v>
      </c>
      <c r="O690" s="113">
        <v>23</v>
      </c>
      <c r="P690" s="113">
        <v>23</v>
      </c>
      <c r="Q690" s="113">
        <v>0</v>
      </c>
      <c r="R690" s="113">
        <v>0</v>
      </c>
      <c r="S690" s="113">
        <v>0</v>
      </c>
      <c r="T690" s="113" t="s">
        <v>2450</v>
      </c>
      <c r="U690" s="113" t="s">
        <v>2448</v>
      </c>
      <c r="V690" s="114">
        <v>1</v>
      </c>
      <c r="W690" s="106">
        <v>260</v>
      </c>
      <c r="X690" s="161">
        <v>720</v>
      </c>
      <c r="Y690" s="106">
        <v>35</v>
      </c>
      <c r="Z690" s="159">
        <v>0.98</v>
      </c>
      <c r="AA690" s="106" t="s">
        <v>50</v>
      </c>
      <c r="AB690" s="113" t="s">
        <v>2423</v>
      </c>
    </row>
    <row r="691" ht="81" customHeight="1" spans="1:28">
      <c r="A691" s="106">
        <v>73</v>
      </c>
      <c r="B691" s="153" t="s">
        <v>37</v>
      </c>
      <c r="C691" s="38" t="s">
        <v>38</v>
      </c>
      <c r="D691" s="154" t="s">
        <v>2451</v>
      </c>
      <c r="E691" s="106" t="s">
        <v>40</v>
      </c>
      <c r="F691" s="106" t="s">
        <v>41</v>
      </c>
      <c r="G691" s="106" t="s">
        <v>42</v>
      </c>
      <c r="H691" s="106" t="s">
        <v>2248</v>
      </c>
      <c r="I691" s="162" t="s">
        <v>2452</v>
      </c>
      <c r="J691" s="162" t="s">
        <v>44</v>
      </c>
      <c r="K691" s="35" t="s">
        <v>45</v>
      </c>
      <c r="L691" s="35" t="s">
        <v>46</v>
      </c>
      <c r="M691" s="106" t="s">
        <v>386</v>
      </c>
      <c r="N691" s="35" t="s">
        <v>45</v>
      </c>
      <c r="O691" s="153">
        <v>8.9</v>
      </c>
      <c r="P691" s="153">
        <v>8.9</v>
      </c>
      <c r="Q691" s="106">
        <v>0</v>
      </c>
      <c r="R691" s="106">
        <v>0</v>
      </c>
      <c r="S691" s="106">
        <v>0</v>
      </c>
      <c r="T691" s="162" t="s">
        <v>2453</v>
      </c>
      <c r="U691" s="106" t="s">
        <v>2265</v>
      </c>
      <c r="V691" s="106">
        <v>1</v>
      </c>
      <c r="W691" s="106">
        <v>151</v>
      </c>
      <c r="X691" s="106">
        <v>625</v>
      </c>
      <c r="Y691" s="106">
        <v>22</v>
      </c>
      <c r="Z691" s="159">
        <v>0.98</v>
      </c>
      <c r="AA691" s="106" t="s">
        <v>50</v>
      </c>
      <c r="AB691" s="162" t="s">
        <v>2452</v>
      </c>
    </row>
    <row r="692" customHeight="1" spans="1:28">
      <c r="A692" s="106">
        <v>74</v>
      </c>
      <c r="B692" s="153" t="s">
        <v>37</v>
      </c>
      <c r="C692" s="38" t="s">
        <v>38</v>
      </c>
      <c r="D692" s="154" t="s">
        <v>2454</v>
      </c>
      <c r="E692" s="106" t="s">
        <v>209</v>
      </c>
      <c r="F692" s="106" t="s">
        <v>41</v>
      </c>
      <c r="G692" s="106" t="s">
        <v>42</v>
      </c>
      <c r="H692" s="106" t="s">
        <v>2248</v>
      </c>
      <c r="I692" s="162" t="s">
        <v>2452</v>
      </c>
      <c r="J692" s="162" t="s">
        <v>44</v>
      </c>
      <c r="K692" s="35" t="s">
        <v>45</v>
      </c>
      <c r="L692" s="35" t="s">
        <v>46</v>
      </c>
      <c r="M692" s="106" t="s">
        <v>386</v>
      </c>
      <c r="N692" s="35" t="s">
        <v>45</v>
      </c>
      <c r="O692" s="153">
        <v>33</v>
      </c>
      <c r="P692" s="153">
        <v>33</v>
      </c>
      <c r="Q692" s="106">
        <v>0</v>
      </c>
      <c r="R692" s="106">
        <v>0</v>
      </c>
      <c r="S692" s="106">
        <v>0</v>
      </c>
      <c r="T692" s="162" t="s">
        <v>2455</v>
      </c>
      <c r="U692" s="106" t="s">
        <v>2265</v>
      </c>
      <c r="V692" s="106">
        <v>1</v>
      </c>
      <c r="W692" s="162">
        <v>302</v>
      </c>
      <c r="X692" s="162">
        <v>1208</v>
      </c>
      <c r="Y692" s="106">
        <v>36</v>
      </c>
      <c r="Z692" s="159">
        <v>0.98</v>
      </c>
      <c r="AA692" s="106" t="s">
        <v>50</v>
      </c>
      <c r="AB692" s="162" t="s">
        <v>2452</v>
      </c>
    </row>
    <row r="693" customHeight="1" spans="1:28">
      <c r="A693" s="106">
        <v>75</v>
      </c>
      <c r="B693" s="153" t="s">
        <v>37</v>
      </c>
      <c r="C693" s="38" t="s">
        <v>38</v>
      </c>
      <c r="D693" s="154" t="s">
        <v>2456</v>
      </c>
      <c r="E693" s="106" t="s">
        <v>40</v>
      </c>
      <c r="F693" s="106" t="s">
        <v>41</v>
      </c>
      <c r="G693" s="106" t="s">
        <v>42</v>
      </c>
      <c r="H693" s="106" t="s">
        <v>2248</v>
      </c>
      <c r="I693" s="162" t="s">
        <v>2452</v>
      </c>
      <c r="J693" s="162" t="s">
        <v>44</v>
      </c>
      <c r="K693" s="35" t="s">
        <v>45</v>
      </c>
      <c r="L693" s="35" t="s">
        <v>46</v>
      </c>
      <c r="M693" s="106" t="s">
        <v>47</v>
      </c>
      <c r="N693" s="35" t="s">
        <v>45</v>
      </c>
      <c r="O693" s="162">
        <v>20.6</v>
      </c>
      <c r="P693" s="162">
        <v>20.6</v>
      </c>
      <c r="Q693" s="106">
        <v>0</v>
      </c>
      <c r="R693" s="106">
        <v>0</v>
      </c>
      <c r="S693" s="106">
        <v>0</v>
      </c>
      <c r="T693" s="167" t="s">
        <v>2457</v>
      </c>
      <c r="U693" s="162" t="s">
        <v>2458</v>
      </c>
      <c r="V693" s="106">
        <v>1</v>
      </c>
      <c r="W693" s="162">
        <v>169</v>
      </c>
      <c r="X693" s="162">
        <v>630</v>
      </c>
      <c r="Y693" s="106">
        <v>23</v>
      </c>
      <c r="Z693" s="159">
        <v>0.98</v>
      </c>
      <c r="AA693" s="106" t="s">
        <v>50</v>
      </c>
      <c r="AB693" s="162" t="s">
        <v>2452</v>
      </c>
    </row>
    <row r="694" customHeight="1" spans="1:28">
      <c r="A694" s="106">
        <v>76</v>
      </c>
      <c r="B694" s="153" t="s">
        <v>37</v>
      </c>
      <c r="C694" s="38" t="s">
        <v>38</v>
      </c>
      <c r="D694" s="154" t="s">
        <v>2459</v>
      </c>
      <c r="E694" s="106" t="s">
        <v>40</v>
      </c>
      <c r="F694" s="106" t="s">
        <v>41</v>
      </c>
      <c r="G694" s="106" t="s">
        <v>42</v>
      </c>
      <c r="H694" s="106" t="s">
        <v>2248</v>
      </c>
      <c r="I694" s="162" t="s">
        <v>2452</v>
      </c>
      <c r="J694" s="162" t="s">
        <v>44</v>
      </c>
      <c r="K694" s="35" t="s">
        <v>45</v>
      </c>
      <c r="L694" s="35" t="s">
        <v>46</v>
      </c>
      <c r="M694" s="106" t="s">
        <v>47</v>
      </c>
      <c r="N694" s="35" t="s">
        <v>45</v>
      </c>
      <c r="O694" s="153">
        <v>15.2</v>
      </c>
      <c r="P694" s="153">
        <v>15.2</v>
      </c>
      <c r="Q694" s="106">
        <v>0</v>
      </c>
      <c r="R694" s="106">
        <v>0</v>
      </c>
      <c r="S694" s="106">
        <v>0</v>
      </c>
      <c r="T694" s="162" t="s">
        <v>2460</v>
      </c>
      <c r="U694" s="106" t="s">
        <v>2461</v>
      </c>
      <c r="V694" s="106">
        <v>1</v>
      </c>
      <c r="W694" s="162">
        <v>112</v>
      </c>
      <c r="X694" s="162">
        <v>435</v>
      </c>
      <c r="Y694" s="106">
        <v>18</v>
      </c>
      <c r="Z694" s="159">
        <v>0.98</v>
      </c>
      <c r="AA694" s="106" t="s">
        <v>50</v>
      </c>
      <c r="AB694" s="162" t="s">
        <v>2452</v>
      </c>
    </row>
    <row r="695" customHeight="1" spans="1:28">
      <c r="A695" s="106">
        <v>77</v>
      </c>
      <c r="B695" s="153" t="s">
        <v>37</v>
      </c>
      <c r="C695" s="38" t="s">
        <v>38</v>
      </c>
      <c r="D695" s="154" t="s">
        <v>2462</v>
      </c>
      <c r="E695" s="106" t="s">
        <v>40</v>
      </c>
      <c r="F695" s="106" t="s">
        <v>41</v>
      </c>
      <c r="G695" s="106" t="s">
        <v>42</v>
      </c>
      <c r="H695" s="106" t="s">
        <v>2248</v>
      </c>
      <c r="I695" s="162" t="s">
        <v>2452</v>
      </c>
      <c r="J695" s="162" t="s">
        <v>44</v>
      </c>
      <c r="K695" s="35" t="s">
        <v>45</v>
      </c>
      <c r="L695" s="35" t="s">
        <v>46</v>
      </c>
      <c r="M695" s="106" t="s">
        <v>47</v>
      </c>
      <c r="N695" s="35" t="s">
        <v>45</v>
      </c>
      <c r="O695" s="106">
        <v>39</v>
      </c>
      <c r="P695" s="106">
        <v>39</v>
      </c>
      <c r="Q695" s="106">
        <v>0</v>
      </c>
      <c r="R695" s="106">
        <v>0</v>
      </c>
      <c r="S695" s="106">
        <v>0</v>
      </c>
      <c r="T695" s="167" t="s">
        <v>2463</v>
      </c>
      <c r="U695" s="162" t="s">
        <v>2464</v>
      </c>
      <c r="V695" s="106">
        <v>1</v>
      </c>
      <c r="W695" s="106">
        <v>160</v>
      </c>
      <c r="X695" s="106">
        <v>630</v>
      </c>
      <c r="Y695" s="106">
        <v>21</v>
      </c>
      <c r="Z695" s="159">
        <v>0.98</v>
      </c>
      <c r="AA695" s="106" t="s">
        <v>50</v>
      </c>
      <c r="AB695" s="162" t="s">
        <v>2452</v>
      </c>
    </row>
    <row r="696" customHeight="1" spans="1:28">
      <c r="A696" s="106">
        <v>78</v>
      </c>
      <c r="B696" s="153" t="s">
        <v>37</v>
      </c>
      <c r="C696" s="38" t="s">
        <v>38</v>
      </c>
      <c r="D696" s="106" t="s">
        <v>2465</v>
      </c>
      <c r="E696" s="106" t="s">
        <v>40</v>
      </c>
      <c r="F696" s="106" t="s">
        <v>41</v>
      </c>
      <c r="G696" s="106" t="s">
        <v>42</v>
      </c>
      <c r="H696" s="106" t="s">
        <v>2248</v>
      </c>
      <c r="I696" s="162" t="s">
        <v>2452</v>
      </c>
      <c r="J696" s="162" t="s">
        <v>44</v>
      </c>
      <c r="K696" s="35" t="s">
        <v>45</v>
      </c>
      <c r="L696" s="35" t="s">
        <v>46</v>
      </c>
      <c r="M696" s="106" t="s">
        <v>386</v>
      </c>
      <c r="N696" s="35" t="s">
        <v>45</v>
      </c>
      <c r="O696" s="106">
        <v>76.2</v>
      </c>
      <c r="P696" s="106">
        <v>76.2</v>
      </c>
      <c r="Q696" s="106">
        <v>0</v>
      </c>
      <c r="R696" s="106">
        <v>0</v>
      </c>
      <c r="S696" s="106">
        <v>0</v>
      </c>
      <c r="T696" s="106" t="s">
        <v>2466</v>
      </c>
      <c r="U696" s="106" t="s">
        <v>2467</v>
      </c>
      <c r="V696" s="106">
        <v>1</v>
      </c>
      <c r="W696" s="106">
        <v>248</v>
      </c>
      <c r="X696" s="106">
        <v>823</v>
      </c>
      <c r="Y696" s="106">
        <v>36</v>
      </c>
      <c r="Z696" s="159">
        <v>0.98</v>
      </c>
      <c r="AA696" s="106" t="s">
        <v>50</v>
      </c>
      <c r="AB696" s="162" t="s">
        <v>2452</v>
      </c>
    </row>
    <row r="697" customHeight="1" spans="1:28">
      <c r="A697" s="106">
        <v>79</v>
      </c>
      <c r="B697" s="153" t="s">
        <v>37</v>
      </c>
      <c r="C697" s="38" t="s">
        <v>38</v>
      </c>
      <c r="D697" s="106" t="s">
        <v>2468</v>
      </c>
      <c r="E697" s="106" t="s">
        <v>40</v>
      </c>
      <c r="F697" s="106" t="s">
        <v>41</v>
      </c>
      <c r="G697" s="106" t="s">
        <v>42</v>
      </c>
      <c r="H697" s="106" t="s">
        <v>2248</v>
      </c>
      <c r="I697" s="162" t="s">
        <v>2469</v>
      </c>
      <c r="J697" s="162" t="s">
        <v>170</v>
      </c>
      <c r="K697" s="35" t="s">
        <v>45</v>
      </c>
      <c r="L697" s="35" t="s">
        <v>46</v>
      </c>
      <c r="M697" s="106" t="s">
        <v>386</v>
      </c>
      <c r="N697" s="35" t="s">
        <v>45</v>
      </c>
      <c r="O697" s="153">
        <v>36</v>
      </c>
      <c r="P697" s="153">
        <v>36</v>
      </c>
      <c r="Q697" s="106">
        <v>0</v>
      </c>
      <c r="R697" s="106">
        <v>0</v>
      </c>
      <c r="S697" s="106">
        <v>0</v>
      </c>
      <c r="T697" s="164" t="s">
        <v>2470</v>
      </c>
      <c r="U697" s="106" t="s">
        <v>2471</v>
      </c>
      <c r="V697" s="107">
        <v>1</v>
      </c>
      <c r="W697" s="106">
        <v>272</v>
      </c>
      <c r="X697" s="154">
        <v>1138</v>
      </c>
      <c r="Y697" s="107">
        <v>160</v>
      </c>
      <c r="Z697" s="159">
        <v>0.98</v>
      </c>
      <c r="AA697" s="106" t="s">
        <v>50</v>
      </c>
      <c r="AB697" s="162" t="s">
        <v>2469</v>
      </c>
    </row>
    <row r="698" ht="82" customHeight="1" spans="1:28">
      <c r="A698" s="106">
        <v>80</v>
      </c>
      <c r="B698" s="153" t="s">
        <v>37</v>
      </c>
      <c r="C698" s="38" t="s">
        <v>38</v>
      </c>
      <c r="D698" s="106" t="s">
        <v>2472</v>
      </c>
      <c r="E698" s="106" t="s">
        <v>40</v>
      </c>
      <c r="F698" s="106" t="s">
        <v>41</v>
      </c>
      <c r="G698" s="106" t="s">
        <v>42</v>
      </c>
      <c r="H698" s="106" t="s">
        <v>2248</v>
      </c>
      <c r="I698" s="162" t="s">
        <v>2469</v>
      </c>
      <c r="J698" s="162" t="s">
        <v>170</v>
      </c>
      <c r="K698" s="35" t="s">
        <v>45</v>
      </c>
      <c r="L698" s="35" t="s">
        <v>46</v>
      </c>
      <c r="M698" s="106" t="s">
        <v>47</v>
      </c>
      <c r="N698" s="35" t="s">
        <v>45</v>
      </c>
      <c r="O698" s="153">
        <v>19.5</v>
      </c>
      <c r="P698" s="153">
        <v>19.5</v>
      </c>
      <c r="Q698" s="106">
        <v>0</v>
      </c>
      <c r="R698" s="106">
        <v>0</v>
      </c>
      <c r="S698" s="106">
        <v>0</v>
      </c>
      <c r="T698" s="164" t="s">
        <v>2473</v>
      </c>
      <c r="U698" s="168" t="s">
        <v>2258</v>
      </c>
      <c r="V698" s="107">
        <v>1</v>
      </c>
      <c r="W698" s="106">
        <v>185</v>
      </c>
      <c r="X698" s="154">
        <v>886</v>
      </c>
      <c r="Y698" s="107">
        <v>112</v>
      </c>
      <c r="Z698" s="159">
        <v>0.98</v>
      </c>
      <c r="AA698" s="106" t="s">
        <v>50</v>
      </c>
      <c r="AB698" s="162" t="s">
        <v>2469</v>
      </c>
    </row>
    <row r="699" ht="87" customHeight="1" spans="1:28">
      <c r="A699" s="106">
        <v>81</v>
      </c>
      <c r="B699" s="153" t="s">
        <v>37</v>
      </c>
      <c r="C699" s="38" t="s">
        <v>38</v>
      </c>
      <c r="D699" s="106" t="s">
        <v>2474</v>
      </c>
      <c r="E699" s="106" t="s">
        <v>40</v>
      </c>
      <c r="F699" s="106" t="s">
        <v>41</v>
      </c>
      <c r="G699" s="106" t="s">
        <v>42</v>
      </c>
      <c r="H699" s="106" t="s">
        <v>2248</v>
      </c>
      <c r="I699" s="162" t="s">
        <v>2469</v>
      </c>
      <c r="J699" s="162" t="s">
        <v>170</v>
      </c>
      <c r="K699" s="35" t="s">
        <v>45</v>
      </c>
      <c r="L699" s="35" t="s">
        <v>46</v>
      </c>
      <c r="M699" s="106" t="s">
        <v>47</v>
      </c>
      <c r="N699" s="35" t="s">
        <v>45</v>
      </c>
      <c r="O699" s="153">
        <v>12</v>
      </c>
      <c r="P699" s="153">
        <v>12</v>
      </c>
      <c r="Q699" s="106">
        <v>0</v>
      </c>
      <c r="R699" s="106">
        <v>0</v>
      </c>
      <c r="S699" s="106">
        <v>0</v>
      </c>
      <c r="T699" s="164" t="s">
        <v>2475</v>
      </c>
      <c r="U699" s="168" t="s">
        <v>2258</v>
      </c>
      <c r="V699" s="107">
        <v>1</v>
      </c>
      <c r="W699" s="106">
        <v>92</v>
      </c>
      <c r="X699" s="154">
        <v>688</v>
      </c>
      <c r="Y699" s="107">
        <v>86</v>
      </c>
      <c r="Z699" s="159">
        <v>0.98</v>
      </c>
      <c r="AA699" s="106" t="s">
        <v>50</v>
      </c>
      <c r="AB699" s="162" t="s">
        <v>2469</v>
      </c>
    </row>
    <row r="700" ht="78" customHeight="1" spans="1:28">
      <c r="A700" s="106">
        <v>82</v>
      </c>
      <c r="B700" s="153" t="s">
        <v>37</v>
      </c>
      <c r="C700" s="38" t="s">
        <v>38</v>
      </c>
      <c r="D700" s="106" t="s">
        <v>2476</v>
      </c>
      <c r="E700" s="106" t="s">
        <v>40</v>
      </c>
      <c r="F700" s="106" t="s">
        <v>41</v>
      </c>
      <c r="G700" s="106" t="s">
        <v>42</v>
      </c>
      <c r="H700" s="106" t="s">
        <v>2248</v>
      </c>
      <c r="I700" s="162" t="s">
        <v>2469</v>
      </c>
      <c r="J700" s="162" t="s">
        <v>170</v>
      </c>
      <c r="K700" s="35" t="s">
        <v>45</v>
      </c>
      <c r="L700" s="35" t="s">
        <v>46</v>
      </c>
      <c r="M700" s="106" t="s">
        <v>47</v>
      </c>
      <c r="N700" s="35" t="s">
        <v>45</v>
      </c>
      <c r="O700" s="107">
        <v>30</v>
      </c>
      <c r="P700" s="107">
        <v>30</v>
      </c>
      <c r="Q700" s="106">
        <v>0</v>
      </c>
      <c r="R700" s="106">
        <v>0</v>
      </c>
      <c r="S700" s="106">
        <v>0</v>
      </c>
      <c r="T700" s="169" t="s">
        <v>2477</v>
      </c>
      <c r="U700" s="168" t="s">
        <v>2258</v>
      </c>
      <c r="V700" s="107">
        <v>1</v>
      </c>
      <c r="W700" s="106">
        <v>260</v>
      </c>
      <c r="X700" s="154">
        <v>633</v>
      </c>
      <c r="Y700" s="107">
        <v>62</v>
      </c>
      <c r="Z700" s="159">
        <v>0.98</v>
      </c>
      <c r="AA700" s="106" t="s">
        <v>50</v>
      </c>
      <c r="AB700" s="162" t="s">
        <v>2469</v>
      </c>
    </row>
    <row r="701" ht="129" customHeight="1" spans="1:28">
      <c r="A701" s="106">
        <v>83</v>
      </c>
      <c r="B701" s="153" t="s">
        <v>37</v>
      </c>
      <c r="C701" s="38" t="s">
        <v>38</v>
      </c>
      <c r="D701" s="106" t="s">
        <v>2478</v>
      </c>
      <c r="E701" s="106" t="s">
        <v>40</v>
      </c>
      <c r="F701" s="106" t="s">
        <v>41</v>
      </c>
      <c r="G701" s="106" t="s">
        <v>42</v>
      </c>
      <c r="H701" s="106" t="s">
        <v>2248</v>
      </c>
      <c r="I701" s="162" t="s">
        <v>2469</v>
      </c>
      <c r="J701" s="162" t="s">
        <v>170</v>
      </c>
      <c r="K701" s="35" t="s">
        <v>45</v>
      </c>
      <c r="L701" s="35" t="s">
        <v>46</v>
      </c>
      <c r="M701" s="106" t="s">
        <v>386</v>
      </c>
      <c r="N701" s="35" t="s">
        <v>45</v>
      </c>
      <c r="O701" s="153">
        <v>42</v>
      </c>
      <c r="P701" s="153">
        <v>42</v>
      </c>
      <c r="Q701" s="106">
        <v>0</v>
      </c>
      <c r="R701" s="106">
        <v>0</v>
      </c>
      <c r="S701" s="106">
        <v>0</v>
      </c>
      <c r="T701" s="164" t="s">
        <v>2479</v>
      </c>
      <c r="U701" s="106" t="s">
        <v>2480</v>
      </c>
      <c r="V701" s="107">
        <v>1</v>
      </c>
      <c r="W701" s="106">
        <v>193</v>
      </c>
      <c r="X701" s="154">
        <v>943</v>
      </c>
      <c r="Y701" s="107">
        <v>133</v>
      </c>
      <c r="Z701" s="159">
        <v>0.98</v>
      </c>
      <c r="AA701" s="106" t="s">
        <v>50</v>
      </c>
      <c r="AB701" s="162" t="s">
        <v>2469</v>
      </c>
    </row>
    <row r="702" ht="109" customHeight="1" spans="1:28">
      <c r="A702" s="106">
        <v>84</v>
      </c>
      <c r="B702" s="153" t="s">
        <v>37</v>
      </c>
      <c r="C702" s="38" t="s">
        <v>38</v>
      </c>
      <c r="D702" s="106" t="s">
        <v>2481</v>
      </c>
      <c r="E702" s="106" t="s">
        <v>40</v>
      </c>
      <c r="F702" s="106" t="s">
        <v>41</v>
      </c>
      <c r="G702" s="106" t="s">
        <v>42</v>
      </c>
      <c r="H702" s="106" t="s">
        <v>2248</v>
      </c>
      <c r="I702" s="162" t="s">
        <v>2469</v>
      </c>
      <c r="J702" s="162" t="s">
        <v>170</v>
      </c>
      <c r="K702" s="35" t="s">
        <v>45</v>
      </c>
      <c r="L702" s="35" t="s">
        <v>46</v>
      </c>
      <c r="M702" s="106" t="s">
        <v>386</v>
      </c>
      <c r="N702" s="35" t="s">
        <v>45</v>
      </c>
      <c r="O702" s="153">
        <v>22</v>
      </c>
      <c r="P702" s="153">
        <v>22</v>
      </c>
      <c r="Q702" s="106">
        <v>0</v>
      </c>
      <c r="R702" s="106">
        <v>0</v>
      </c>
      <c r="S702" s="106">
        <v>0</v>
      </c>
      <c r="T702" s="164" t="s">
        <v>2482</v>
      </c>
      <c r="U702" s="106" t="s">
        <v>2480</v>
      </c>
      <c r="V702" s="107">
        <v>1</v>
      </c>
      <c r="W702" s="106">
        <v>81</v>
      </c>
      <c r="X702" s="154">
        <v>398</v>
      </c>
      <c r="Y702" s="107">
        <v>104</v>
      </c>
      <c r="Z702" s="159">
        <v>0.98</v>
      </c>
      <c r="AA702" s="106" t="s">
        <v>50</v>
      </c>
      <c r="AB702" s="162" t="s">
        <v>2469</v>
      </c>
    </row>
    <row r="703" customHeight="1" spans="1:28">
      <c r="A703" s="106">
        <v>85</v>
      </c>
      <c r="B703" s="153" t="s">
        <v>37</v>
      </c>
      <c r="C703" s="38" t="s">
        <v>38</v>
      </c>
      <c r="D703" s="106" t="s">
        <v>2483</v>
      </c>
      <c r="E703" s="106" t="s">
        <v>40</v>
      </c>
      <c r="F703" s="106" t="s">
        <v>41</v>
      </c>
      <c r="G703" s="106" t="s">
        <v>42</v>
      </c>
      <c r="H703" s="106" t="s">
        <v>2248</v>
      </c>
      <c r="I703" s="162" t="s">
        <v>2469</v>
      </c>
      <c r="J703" s="162" t="s">
        <v>170</v>
      </c>
      <c r="K703" s="35" t="s">
        <v>45</v>
      </c>
      <c r="L703" s="35" t="s">
        <v>46</v>
      </c>
      <c r="M703" s="106" t="s">
        <v>386</v>
      </c>
      <c r="N703" s="35" t="s">
        <v>45</v>
      </c>
      <c r="O703" s="153">
        <v>18</v>
      </c>
      <c r="P703" s="153">
        <v>18</v>
      </c>
      <c r="Q703" s="106">
        <v>0</v>
      </c>
      <c r="R703" s="106">
        <v>0</v>
      </c>
      <c r="S703" s="106">
        <v>0</v>
      </c>
      <c r="T703" s="164" t="s">
        <v>2484</v>
      </c>
      <c r="U703" s="106" t="s">
        <v>2480</v>
      </c>
      <c r="V703" s="166">
        <v>1</v>
      </c>
      <c r="W703" s="166">
        <v>134</v>
      </c>
      <c r="X703" s="166">
        <v>367</v>
      </c>
      <c r="Y703" s="166">
        <v>26</v>
      </c>
      <c r="Z703" s="159">
        <v>0.98</v>
      </c>
      <c r="AA703" s="106" t="s">
        <v>50</v>
      </c>
      <c r="AB703" s="162" t="s">
        <v>2469</v>
      </c>
    </row>
    <row r="704" customHeight="1" spans="1:28">
      <c r="A704" s="106">
        <v>86</v>
      </c>
      <c r="B704" s="153" t="s">
        <v>37</v>
      </c>
      <c r="C704" s="38" t="s">
        <v>38</v>
      </c>
      <c r="D704" s="106" t="s">
        <v>2485</v>
      </c>
      <c r="E704" s="106" t="s">
        <v>40</v>
      </c>
      <c r="F704" s="106" t="s">
        <v>41</v>
      </c>
      <c r="G704" s="106" t="s">
        <v>42</v>
      </c>
      <c r="H704" s="106" t="s">
        <v>2248</v>
      </c>
      <c r="I704" s="153" t="s">
        <v>2469</v>
      </c>
      <c r="J704" s="153" t="s">
        <v>170</v>
      </c>
      <c r="K704" s="35" t="s">
        <v>45</v>
      </c>
      <c r="L704" s="35" t="s">
        <v>46</v>
      </c>
      <c r="M704" s="153" t="s">
        <v>2116</v>
      </c>
      <c r="N704" s="35" t="s">
        <v>45</v>
      </c>
      <c r="O704" s="153">
        <v>13</v>
      </c>
      <c r="P704" s="153">
        <v>13</v>
      </c>
      <c r="Q704" s="106">
        <v>0</v>
      </c>
      <c r="R704" s="106">
        <v>0</v>
      </c>
      <c r="S704" s="106">
        <v>0</v>
      </c>
      <c r="T704" s="153" t="s">
        <v>2486</v>
      </c>
      <c r="U704" s="153" t="s">
        <v>2296</v>
      </c>
      <c r="V704" s="153">
        <v>1</v>
      </c>
      <c r="W704" s="153">
        <v>545</v>
      </c>
      <c r="X704" s="153">
        <v>1684</v>
      </c>
      <c r="Y704" s="153">
        <v>396</v>
      </c>
      <c r="Z704" s="159">
        <v>0.98</v>
      </c>
      <c r="AA704" s="106" t="s">
        <v>50</v>
      </c>
      <c r="AB704" s="153" t="s">
        <v>2469</v>
      </c>
    </row>
    <row r="705" customHeight="1" spans="1:28">
      <c r="A705" s="106">
        <v>87</v>
      </c>
      <c r="B705" s="153" t="s">
        <v>37</v>
      </c>
      <c r="C705" s="38" t="s">
        <v>38</v>
      </c>
      <c r="D705" s="106" t="s">
        <v>2487</v>
      </c>
      <c r="E705" s="106" t="s">
        <v>217</v>
      </c>
      <c r="F705" s="153" t="s">
        <v>41</v>
      </c>
      <c r="G705" s="106" t="s">
        <v>42</v>
      </c>
      <c r="H705" s="154" t="s">
        <v>2248</v>
      </c>
      <c r="I705" s="154" t="s">
        <v>2286</v>
      </c>
      <c r="J705" s="162" t="s">
        <v>44</v>
      </c>
      <c r="K705" s="35" t="s">
        <v>45</v>
      </c>
      <c r="L705" s="35" t="s">
        <v>46</v>
      </c>
      <c r="M705" s="106" t="s">
        <v>2488</v>
      </c>
      <c r="N705" s="35" t="s">
        <v>45</v>
      </c>
      <c r="O705" s="156">
        <v>21.8</v>
      </c>
      <c r="P705" s="156">
        <v>21.8</v>
      </c>
      <c r="Q705" s="160">
        <v>0</v>
      </c>
      <c r="R705" s="160">
        <v>0</v>
      </c>
      <c r="S705" s="160">
        <v>0</v>
      </c>
      <c r="T705" s="154" t="s">
        <v>2489</v>
      </c>
      <c r="U705" s="154" t="s">
        <v>2490</v>
      </c>
      <c r="V705" s="106">
        <v>1</v>
      </c>
      <c r="W705" s="154">
        <v>658</v>
      </c>
      <c r="X705" s="106">
        <v>1678</v>
      </c>
      <c r="Y705" s="154">
        <v>78</v>
      </c>
      <c r="Z705" s="159">
        <v>0.98</v>
      </c>
      <c r="AA705" s="106" t="s">
        <v>50</v>
      </c>
      <c r="AB705" s="154" t="s">
        <v>2286</v>
      </c>
    </row>
    <row r="706" customHeight="1" spans="1:28">
      <c r="A706" s="106">
        <v>88</v>
      </c>
      <c r="B706" s="153" t="s">
        <v>37</v>
      </c>
      <c r="C706" s="170" t="s">
        <v>38</v>
      </c>
      <c r="D706" s="170" t="s">
        <v>2491</v>
      </c>
      <c r="E706" s="170" t="s">
        <v>40</v>
      </c>
      <c r="F706" s="170" t="s">
        <v>41</v>
      </c>
      <c r="G706" s="170" t="s">
        <v>42</v>
      </c>
      <c r="H706" s="170" t="s">
        <v>2248</v>
      </c>
      <c r="I706" s="171" t="s">
        <v>2398</v>
      </c>
      <c r="J706" s="171" t="s">
        <v>281</v>
      </c>
      <c r="K706" s="35" t="s">
        <v>45</v>
      </c>
      <c r="L706" s="35" t="s">
        <v>46</v>
      </c>
      <c r="M706" s="106" t="s">
        <v>1607</v>
      </c>
      <c r="N706" s="35" t="s">
        <v>45</v>
      </c>
      <c r="O706" s="171">
        <v>31</v>
      </c>
      <c r="P706" s="171">
        <v>31</v>
      </c>
      <c r="Q706" s="170">
        <v>0</v>
      </c>
      <c r="R706" s="170">
        <v>0</v>
      </c>
      <c r="S706" s="170">
        <v>0</v>
      </c>
      <c r="T706" s="171" t="s">
        <v>2492</v>
      </c>
      <c r="U706" s="171" t="s">
        <v>2415</v>
      </c>
      <c r="V706" s="171">
        <v>1</v>
      </c>
      <c r="W706" s="171">
        <v>150</v>
      </c>
      <c r="X706" s="171">
        <v>520</v>
      </c>
      <c r="Y706" s="171">
        <v>16</v>
      </c>
      <c r="Z706" s="159">
        <v>0.98</v>
      </c>
      <c r="AA706" s="106" t="s">
        <v>50</v>
      </c>
      <c r="AB706" s="171" t="s">
        <v>2398</v>
      </c>
    </row>
    <row r="707" ht="36" customHeight="1" spans="1:28">
      <c r="A707" s="106" t="s">
        <v>2493</v>
      </c>
      <c r="B707" s="153"/>
      <c r="C707" s="106"/>
      <c r="D707" s="106"/>
      <c r="E707" s="106"/>
      <c r="F707" s="106"/>
      <c r="G707" s="106"/>
      <c r="H707" s="106"/>
      <c r="I707" s="153"/>
      <c r="J707" s="153"/>
      <c r="K707" s="153"/>
      <c r="L707" s="153"/>
      <c r="M707" s="153"/>
      <c r="N707" s="107"/>
      <c r="O707" s="153">
        <v>2931.12</v>
      </c>
      <c r="P707" s="153">
        <v>2931.12</v>
      </c>
      <c r="Q707" s="106">
        <v>0</v>
      </c>
      <c r="R707" s="106">
        <v>0</v>
      </c>
      <c r="S707" s="106">
        <v>0</v>
      </c>
      <c r="T707" s="153"/>
      <c r="U707" s="153"/>
      <c r="V707" s="153"/>
      <c r="W707" s="153"/>
      <c r="X707" s="153"/>
      <c r="Y707" s="153"/>
      <c r="Z707" s="159"/>
      <c r="AA707" s="106"/>
      <c r="AB707" s="153"/>
    </row>
    <row r="708" ht="171" customHeight="1" spans="1:28">
      <c r="A708" s="106">
        <v>1</v>
      </c>
      <c r="B708" s="172" t="s">
        <v>37</v>
      </c>
      <c r="C708" s="172" t="s">
        <v>38</v>
      </c>
      <c r="D708" s="106" t="s">
        <v>2494</v>
      </c>
      <c r="E708" s="172" t="s">
        <v>40</v>
      </c>
      <c r="F708" s="38" t="s">
        <v>41</v>
      </c>
      <c r="G708" s="172" t="s">
        <v>42</v>
      </c>
      <c r="H708" s="172" t="s">
        <v>2493</v>
      </c>
      <c r="I708" s="106" t="s">
        <v>2495</v>
      </c>
      <c r="J708" s="172" t="s">
        <v>44</v>
      </c>
      <c r="K708" s="35" t="s">
        <v>45</v>
      </c>
      <c r="L708" s="35" t="s">
        <v>46</v>
      </c>
      <c r="M708" s="173" t="s">
        <v>114</v>
      </c>
      <c r="N708" s="35" t="s">
        <v>45</v>
      </c>
      <c r="O708" s="106">
        <v>22</v>
      </c>
      <c r="P708" s="106">
        <v>22</v>
      </c>
      <c r="Q708" s="172">
        <v>0</v>
      </c>
      <c r="R708" s="172">
        <v>0</v>
      </c>
      <c r="S708" s="172">
        <v>0</v>
      </c>
      <c r="T708" s="106" t="s">
        <v>2496</v>
      </c>
      <c r="U708" s="174" t="s">
        <v>2497</v>
      </c>
      <c r="V708" s="106">
        <v>1</v>
      </c>
      <c r="W708" s="106">
        <v>142</v>
      </c>
      <c r="X708" s="106">
        <v>480</v>
      </c>
      <c r="Y708" s="106">
        <v>115</v>
      </c>
      <c r="Z708" s="159">
        <v>0.97</v>
      </c>
      <c r="AA708" s="172" t="s">
        <v>50</v>
      </c>
      <c r="AB708" s="106" t="s">
        <v>2495</v>
      </c>
    </row>
    <row r="709" customHeight="1" spans="1:28">
      <c r="A709" s="106">
        <v>2</v>
      </c>
      <c r="B709" s="172" t="s">
        <v>182</v>
      </c>
      <c r="C709" s="172" t="s">
        <v>38</v>
      </c>
      <c r="D709" s="172" t="s">
        <v>2498</v>
      </c>
      <c r="E709" s="172" t="s">
        <v>40</v>
      </c>
      <c r="F709" s="38" t="s">
        <v>41</v>
      </c>
      <c r="G709" s="172" t="s">
        <v>42</v>
      </c>
      <c r="H709" s="172" t="s">
        <v>2493</v>
      </c>
      <c r="I709" s="93" t="s">
        <v>2495</v>
      </c>
      <c r="J709" s="172" t="s">
        <v>44</v>
      </c>
      <c r="K709" s="175" t="s">
        <v>184</v>
      </c>
      <c r="L709" s="175" t="s">
        <v>462</v>
      </c>
      <c r="M709" s="175" t="s">
        <v>2499</v>
      </c>
      <c r="N709" s="41" t="s">
        <v>187</v>
      </c>
      <c r="O709" s="172">
        <v>45</v>
      </c>
      <c r="P709" s="172">
        <v>45</v>
      </c>
      <c r="Q709" s="172">
        <v>0</v>
      </c>
      <c r="R709" s="172">
        <v>0</v>
      </c>
      <c r="S709" s="93">
        <v>0</v>
      </c>
      <c r="T709" s="93" t="s">
        <v>2500</v>
      </c>
      <c r="U709" s="93" t="s">
        <v>2501</v>
      </c>
      <c r="V709" s="176">
        <v>1</v>
      </c>
      <c r="W709" s="93">
        <v>18</v>
      </c>
      <c r="X709" s="93">
        <v>90</v>
      </c>
      <c r="Y709" s="93">
        <v>29</v>
      </c>
      <c r="Z709" s="177">
        <v>0.97</v>
      </c>
      <c r="AA709" s="172" t="s">
        <v>50</v>
      </c>
      <c r="AB709" s="93" t="s">
        <v>2495</v>
      </c>
    </row>
    <row r="710" customHeight="1" spans="1:28">
      <c r="A710" s="106">
        <v>3</v>
      </c>
      <c r="B710" s="172" t="s">
        <v>37</v>
      </c>
      <c r="C710" s="172" t="s">
        <v>38</v>
      </c>
      <c r="D710" s="172" t="s">
        <v>2502</v>
      </c>
      <c r="E710" s="172" t="s">
        <v>40</v>
      </c>
      <c r="F710" s="38" t="s">
        <v>41</v>
      </c>
      <c r="G710" s="172" t="s">
        <v>42</v>
      </c>
      <c r="H710" s="172" t="s">
        <v>2493</v>
      </c>
      <c r="I710" s="93" t="s">
        <v>2495</v>
      </c>
      <c r="J710" s="172" t="s">
        <v>44</v>
      </c>
      <c r="K710" s="35" t="s">
        <v>45</v>
      </c>
      <c r="L710" s="35" t="s">
        <v>46</v>
      </c>
      <c r="M710" s="175" t="s">
        <v>114</v>
      </c>
      <c r="N710" s="35" t="s">
        <v>45</v>
      </c>
      <c r="O710" s="172">
        <v>16</v>
      </c>
      <c r="P710" s="172">
        <v>16</v>
      </c>
      <c r="Q710" s="172">
        <v>0</v>
      </c>
      <c r="R710" s="172">
        <v>0</v>
      </c>
      <c r="S710" s="93">
        <v>0</v>
      </c>
      <c r="T710" s="93" t="s">
        <v>2503</v>
      </c>
      <c r="U710" s="93" t="s">
        <v>2504</v>
      </c>
      <c r="V710" s="106">
        <v>1</v>
      </c>
      <c r="W710" s="93">
        <v>52</v>
      </c>
      <c r="X710" s="93">
        <v>250</v>
      </c>
      <c r="Y710" s="93">
        <v>54</v>
      </c>
      <c r="Z710" s="177">
        <v>0.97</v>
      </c>
      <c r="AA710" s="172" t="s">
        <v>50</v>
      </c>
      <c r="AB710" s="93" t="s">
        <v>2495</v>
      </c>
    </row>
    <row r="711" customHeight="1" spans="1:28">
      <c r="A711" s="106">
        <v>4</v>
      </c>
      <c r="B711" s="178" t="s">
        <v>37</v>
      </c>
      <c r="C711" s="38" t="s">
        <v>38</v>
      </c>
      <c r="D711" s="41" t="s">
        <v>2505</v>
      </c>
      <c r="E711" s="41" t="s">
        <v>209</v>
      </c>
      <c r="F711" s="38" t="s">
        <v>41</v>
      </c>
      <c r="G711" s="178" t="s">
        <v>42</v>
      </c>
      <c r="H711" s="178" t="s">
        <v>2493</v>
      </c>
      <c r="I711" s="93" t="s">
        <v>2495</v>
      </c>
      <c r="J711" s="172" t="s">
        <v>44</v>
      </c>
      <c r="K711" s="35" t="s">
        <v>45</v>
      </c>
      <c r="L711" s="35" t="s">
        <v>46</v>
      </c>
      <c r="M711" s="175" t="s">
        <v>114</v>
      </c>
      <c r="N711" s="35" t="s">
        <v>45</v>
      </c>
      <c r="O711" s="41">
        <v>7</v>
      </c>
      <c r="P711" s="41">
        <v>7</v>
      </c>
      <c r="Q711" s="41">
        <v>0</v>
      </c>
      <c r="R711" s="41">
        <v>0</v>
      </c>
      <c r="S711" s="41">
        <v>0</v>
      </c>
      <c r="T711" s="41" t="s">
        <v>2506</v>
      </c>
      <c r="U711" s="41" t="s">
        <v>2507</v>
      </c>
      <c r="V711" s="45">
        <v>2</v>
      </c>
      <c r="W711" s="91">
        <v>70</v>
      </c>
      <c r="X711" s="91">
        <v>346</v>
      </c>
      <c r="Y711" s="91">
        <v>56</v>
      </c>
      <c r="Z711" s="177">
        <v>0.97</v>
      </c>
      <c r="AA711" s="178" t="s">
        <v>50</v>
      </c>
      <c r="AB711" s="93" t="s">
        <v>2495</v>
      </c>
    </row>
    <row r="712" customHeight="1" spans="1:28">
      <c r="A712" s="106">
        <v>5</v>
      </c>
      <c r="B712" s="172" t="s">
        <v>182</v>
      </c>
      <c r="C712" s="172" t="s">
        <v>38</v>
      </c>
      <c r="D712" s="93" t="s">
        <v>2508</v>
      </c>
      <c r="E712" s="172" t="s">
        <v>40</v>
      </c>
      <c r="F712" s="38" t="s">
        <v>41</v>
      </c>
      <c r="G712" s="172" t="s">
        <v>42</v>
      </c>
      <c r="H712" s="172" t="s">
        <v>2493</v>
      </c>
      <c r="I712" s="172" t="s">
        <v>2509</v>
      </c>
      <c r="J712" s="172" t="s">
        <v>170</v>
      </c>
      <c r="K712" s="179" t="s">
        <v>184</v>
      </c>
      <c r="L712" s="180" t="s">
        <v>673</v>
      </c>
      <c r="M712" s="175" t="s">
        <v>2499</v>
      </c>
      <c r="N712" s="41" t="s">
        <v>187</v>
      </c>
      <c r="O712" s="93">
        <v>45</v>
      </c>
      <c r="P712" s="93">
        <v>45</v>
      </c>
      <c r="Q712" s="172">
        <v>0</v>
      </c>
      <c r="R712" s="172">
        <v>0</v>
      </c>
      <c r="S712" s="106">
        <v>0</v>
      </c>
      <c r="T712" s="93" t="s">
        <v>2510</v>
      </c>
      <c r="U712" s="93" t="s">
        <v>2511</v>
      </c>
      <c r="V712" s="93">
        <v>1</v>
      </c>
      <c r="W712" s="93">
        <v>36</v>
      </c>
      <c r="X712" s="93">
        <v>180</v>
      </c>
      <c r="Y712" s="93">
        <v>65</v>
      </c>
      <c r="Z712" s="159">
        <v>0.97</v>
      </c>
      <c r="AA712" s="41" t="s">
        <v>190</v>
      </c>
      <c r="AB712" s="172" t="s">
        <v>2509</v>
      </c>
    </row>
    <row r="713" customHeight="1" spans="1:28">
      <c r="A713" s="106">
        <v>6</v>
      </c>
      <c r="B713" s="172" t="s">
        <v>37</v>
      </c>
      <c r="C713" s="172" t="s">
        <v>38</v>
      </c>
      <c r="D713" s="174" t="s">
        <v>2512</v>
      </c>
      <c r="E713" s="174" t="s">
        <v>40</v>
      </c>
      <c r="F713" s="38" t="s">
        <v>41</v>
      </c>
      <c r="G713" s="172" t="s">
        <v>42</v>
      </c>
      <c r="H713" s="172" t="s">
        <v>2493</v>
      </c>
      <c r="I713" s="174" t="s">
        <v>2509</v>
      </c>
      <c r="J713" s="174" t="s">
        <v>170</v>
      </c>
      <c r="K713" s="35" t="s">
        <v>45</v>
      </c>
      <c r="L713" s="35" t="s">
        <v>46</v>
      </c>
      <c r="M713" s="174" t="s">
        <v>114</v>
      </c>
      <c r="N713" s="35" t="s">
        <v>45</v>
      </c>
      <c r="O713" s="174">
        <v>15</v>
      </c>
      <c r="P713" s="174">
        <v>15</v>
      </c>
      <c r="Q713" s="172">
        <v>0</v>
      </c>
      <c r="R713" s="172">
        <v>0</v>
      </c>
      <c r="S713" s="106">
        <v>0</v>
      </c>
      <c r="T713" s="174" t="s">
        <v>2513</v>
      </c>
      <c r="U713" s="174" t="s">
        <v>2514</v>
      </c>
      <c r="V713" s="174">
        <v>1</v>
      </c>
      <c r="W713" s="174">
        <v>36</v>
      </c>
      <c r="X713" s="174">
        <v>180</v>
      </c>
      <c r="Y713" s="174">
        <v>66</v>
      </c>
      <c r="Z713" s="159">
        <v>0.97</v>
      </c>
      <c r="AA713" s="174" t="s">
        <v>50</v>
      </c>
      <c r="AB713" s="174" t="s">
        <v>2509</v>
      </c>
    </row>
    <row r="714" customHeight="1" spans="1:28">
      <c r="A714" s="106">
        <v>7</v>
      </c>
      <c r="B714" s="172" t="s">
        <v>37</v>
      </c>
      <c r="C714" s="172" t="s">
        <v>38</v>
      </c>
      <c r="D714" s="181" t="s">
        <v>2515</v>
      </c>
      <c r="E714" s="172" t="s">
        <v>40</v>
      </c>
      <c r="F714" s="38" t="s">
        <v>41</v>
      </c>
      <c r="G714" s="172" t="s">
        <v>42</v>
      </c>
      <c r="H714" s="172" t="s">
        <v>2493</v>
      </c>
      <c r="I714" s="172" t="s">
        <v>2509</v>
      </c>
      <c r="J714" s="172" t="s">
        <v>170</v>
      </c>
      <c r="K714" s="35" t="s">
        <v>45</v>
      </c>
      <c r="L714" s="35" t="s">
        <v>46</v>
      </c>
      <c r="M714" s="174" t="s">
        <v>198</v>
      </c>
      <c r="N714" s="35" t="s">
        <v>45</v>
      </c>
      <c r="O714" s="182">
        <v>13.88</v>
      </c>
      <c r="P714" s="182">
        <v>13.88</v>
      </c>
      <c r="Q714" s="172">
        <v>0</v>
      </c>
      <c r="R714" s="172">
        <v>0</v>
      </c>
      <c r="S714" s="106">
        <v>0</v>
      </c>
      <c r="T714" s="181" t="s">
        <v>2516</v>
      </c>
      <c r="U714" s="174" t="s">
        <v>2517</v>
      </c>
      <c r="V714" s="183">
        <v>1</v>
      </c>
      <c r="W714" s="98">
        <v>65</v>
      </c>
      <c r="X714" s="98">
        <v>205</v>
      </c>
      <c r="Y714" s="184" t="s">
        <v>384</v>
      </c>
      <c r="Z714" s="159">
        <v>0.97</v>
      </c>
      <c r="AA714" s="174" t="s">
        <v>50</v>
      </c>
      <c r="AB714" s="172" t="s">
        <v>2509</v>
      </c>
    </row>
    <row r="715" customHeight="1" spans="1:28">
      <c r="A715" s="106">
        <v>8</v>
      </c>
      <c r="B715" s="172" t="s">
        <v>37</v>
      </c>
      <c r="C715" s="172" t="s">
        <v>38</v>
      </c>
      <c r="D715" s="172" t="s">
        <v>2518</v>
      </c>
      <c r="E715" s="172" t="s">
        <v>40</v>
      </c>
      <c r="F715" s="38" t="s">
        <v>41</v>
      </c>
      <c r="G715" s="172" t="s">
        <v>42</v>
      </c>
      <c r="H715" s="172" t="s">
        <v>2493</v>
      </c>
      <c r="I715" s="172" t="s">
        <v>2509</v>
      </c>
      <c r="J715" s="172" t="s">
        <v>170</v>
      </c>
      <c r="K715" s="35" t="s">
        <v>45</v>
      </c>
      <c r="L715" s="35" t="s">
        <v>46</v>
      </c>
      <c r="M715" s="174" t="s">
        <v>256</v>
      </c>
      <c r="N715" s="35" t="s">
        <v>45</v>
      </c>
      <c r="O715" s="172">
        <v>47</v>
      </c>
      <c r="P715" s="172">
        <v>47</v>
      </c>
      <c r="Q715" s="172">
        <v>0</v>
      </c>
      <c r="R715" s="172">
        <v>0</v>
      </c>
      <c r="S715" s="106">
        <v>0</v>
      </c>
      <c r="T715" s="181" t="s">
        <v>2519</v>
      </c>
      <c r="U715" s="174" t="s">
        <v>2520</v>
      </c>
      <c r="V715" s="185">
        <v>1</v>
      </c>
      <c r="W715" s="107">
        <v>68</v>
      </c>
      <c r="X715" s="107">
        <v>301</v>
      </c>
      <c r="Y715" s="107">
        <v>135</v>
      </c>
      <c r="Z715" s="159">
        <v>0.97</v>
      </c>
      <c r="AA715" s="174" t="s">
        <v>50</v>
      </c>
      <c r="AB715" s="172" t="s">
        <v>2509</v>
      </c>
    </row>
    <row r="716" customHeight="1" spans="1:28">
      <c r="A716" s="106">
        <v>9</v>
      </c>
      <c r="B716" s="172" t="s">
        <v>37</v>
      </c>
      <c r="C716" s="172" t="s">
        <v>38</v>
      </c>
      <c r="D716" s="181" t="s">
        <v>2521</v>
      </c>
      <c r="E716" s="172" t="s">
        <v>40</v>
      </c>
      <c r="F716" s="38" t="s">
        <v>41</v>
      </c>
      <c r="G716" s="172" t="s">
        <v>42</v>
      </c>
      <c r="H716" s="172" t="s">
        <v>2493</v>
      </c>
      <c r="I716" s="172" t="s">
        <v>2509</v>
      </c>
      <c r="J716" s="172" t="s">
        <v>170</v>
      </c>
      <c r="K716" s="35" t="s">
        <v>45</v>
      </c>
      <c r="L716" s="35" t="s">
        <v>46</v>
      </c>
      <c r="M716" s="174" t="s">
        <v>198</v>
      </c>
      <c r="N716" s="35" t="s">
        <v>45</v>
      </c>
      <c r="O716" s="182">
        <v>10</v>
      </c>
      <c r="P716" s="182">
        <v>10</v>
      </c>
      <c r="Q716" s="172">
        <v>0</v>
      </c>
      <c r="R716" s="172">
        <v>0</v>
      </c>
      <c r="S716" s="106">
        <v>0</v>
      </c>
      <c r="T716" s="181" t="s">
        <v>2522</v>
      </c>
      <c r="U716" s="174" t="s">
        <v>2523</v>
      </c>
      <c r="V716" s="183">
        <v>1</v>
      </c>
      <c r="W716" s="98">
        <v>65</v>
      </c>
      <c r="X716" s="98">
        <v>205</v>
      </c>
      <c r="Y716" s="184" t="s">
        <v>395</v>
      </c>
      <c r="Z716" s="159">
        <v>0.97</v>
      </c>
      <c r="AA716" s="174" t="s">
        <v>50</v>
      </c>
      <c r="AB716" s="172" t="s">
        <v>2509</v>
      </c>
    </row>
    <row r="717" customHeight="1" spans="1:28">
      <c r="A717" s="106">
        <v>10</v>
      </c>
      <c r="B717" s="172" t="s">
        <v>37</v>
      </c>
      <c r="C717" s="172" t="s">
        <v>38</v>
      </c>
      <c r="D717" s="172" t="s">
        <v>2524</v>
      </c>
      <c r="E717" s="172" t="s">
        <v>40</v>
      </c>
      <c r="F717" s="38" t="s">
        <v>41</v>
      </c>
      <c r="G717" s="172" t="s">
        <v>42</v>
      </c>
      <c r="H717" s="172" t="s">
        <v>2493</v>
      </c>
      <c r="I717" s="172" t="s">
        <v>2509</v>
      </c>
      <c r="J717" s="172" t="s">
        <v>170</v>
      </c>
      <c r="K717" s="35" t="s">
        <v>45</v>
      </c>
      <c r="L717" s="35" t="s">
        <v>46</v>
      </c>
      <c r="M717" s="174" t="s">
        <v>256</v>
      </c>
      <c r="N717" s="35" t="s">
        <v>45</v>
      </c>
      <c r="O717" s="172">
        <v>32</v>
      </c>
      <c r="P717" s="172">
        <v>32</v>
      </c>
      <c r="Q717" s="172">
        <v>0</v>
      </c>
      <c r="R717" s="172">
        <v>0</v>
      </c>
      <c r="S717" s="106">
        <v>0</v>
      </c>
      <c r="T717" s="172" t="s">
        <v>2525</v>
      </c>
      <c r="U717" s="172" t="s">
        <v>2526</v>
      </c>
      <c r="V717" s="186">
        <v>1</v>
      </c>
      <c r="W717" s="186">
        <v>5</v>
      </c>
      <c r="X717" s="186">
        <v>32</v>
      </c>
      <c r="Y717" s="186">
        <v>0</v>
      </c>
      <c r="Z717" s="159">
        <v>0.97</v>
      </c>
      <c r="AA717" s="174" t="s">
        <v>50</v>
      </c>
      <c r="AB717" s="172" t="s">
        <v>2509</v>
      </c>
    </row>
    <row r="718" customHeight="1" spans="1:28">
      <c r="A718" s="106">
        <v>11</v>
      </c>
      <c r="B718" s="172" t="s">
        <v>37</v>
      </c>
      <c r="C718" s="172" t="s">
        <v>38</v>
      </c>
      <c r="D718" s="172" t="s">
        <v>2527</v>
      </c>
      <c r="E718" s="172" t="s">
        <v>40</v>
      </c>
      <c r="F718" s="38" t="s">
        <v>41</v>
      </c>
      <c r="G718" s="172" t="s">
        <v>42</v>
      </c>
      <c r="H718" s="172" t="s">
        <v>2493</v>
      </c>
      <c r="I718" s="172" t="s">
        <v>2509</v>
      </c>
      <c r="J718" s="172" t="s">
        <v>170</v>
      </c>
      <c r="K718" s="35" t="s">
        <v>45</v>
      </c>
      <c r="L718" s="35" t="s">
        <v>46</v>
      </c>
      <c r="M718" s="174" t="s">
        <v>256</v>
      </c>
      <c r="N718" s="35" t="s">
        <v>45</v>
      </c>
      <c r="O718" s="172">
        <v>47</v>
      </c>
      <c r="P718" s="172">
        <v>47</v>
      </c>
      <c r="Q718" s="172">
        <v>0</v>
      </c>
      <c r="R718" s="172">
        <v>0</v>
      </c>
      <c r="S718" s="106">
        <v>0</v>
      </c>
      <c r="T718" s="172" t="s">
        <v>2528</v>
      </c>
      <c r="U718" s="174" t="s">
        <v>2529</v>
      </c>
      <c r="V718" s="186">
        <v>1</v>
      </c>
      <c r="W718" s="180">
        <v>70</v>
      </c>
      <c r="X718" s="180">
        <v>310</v>
      </c>
      <c r="Y718" s="180">
        <v>81</v>
      </c>
      <c r="Z718" s="159">
        <v>0.97</v>
      </c>
      <c r="AA718" s="174" t="s">
        <v>50</v>
      </c>
      <c r="AB718" s="172" t="s">
        <v>2509</v>
      </c>
    </row>
    <row r="719" customHeight="1" spans="1:28">
      <c r="A719" s="106">
        <v>12</v>
      </c>
      <c r="B719" s="172" t="s">
        <v>37</v>
      </c>
      <c r="C719" s="172" t="s">
        <v>38</v>
      </c>
      <c r="D719" s="178" t="s">
        <v>2530</v>
      </c>
      <c r="E719" s="187" t="s">
        <v>40</v>
      </c>
      <c r="F719" s="38" t="s">
        <v>41</v>
      </c>
      <c r="G719" s="172" t="s">
        <v>42</v>
      </c>
      <c r="H719" s="172" t="s">
        <v>2493</v>
      </c>
      <c r="I719" s="187" t="s">
        <v>2509</v>
      </c>
      <c r="J719" s="187" t="s">
        <v>170</v>
      </c>
      <c r="K719" s="35" t="s">
        <v>45</v>
      </c>
      <c r="L719" s="35" t="s">
        <v>46</v>
      </c>
      <c r="M719" s="34" t="s">
        <v>256</v>
      </c>
      <c r="N719" s="35" t="s">
        <v>45</v>
      </c>
      <c r="O719" s="178">
        <v>12</v>
      </c>
      <c r="P719" s="178">
        <v>12</v>
      </c>
      <c r="Q719" s="172">
        <v>0</v>
      </c>
      <c r="R719" s="172">
        <v>0</v>
      </c>
      <c r="S719" s="106">
        <v>0</v>
      </c>
      <c r="T719" s="178" t="s">
        <v>2531</v>
      </c>
      <c r="U719" s="188" t="s">
        <v>2529</v>
      </c>
      <c r="V719" s="189">
        <v>1</v>
      </c>
      <c r="W719" s="190">
        <v>70</v>
      </c>
      <c r="X719" s="190">
        <v>310</v>
      </c>
      <c r="Y719" s="190">
        <v>81</v>
      </c>
      <c r="Z719" s="159">
        <v>0.97</v>
      </c>
      <c r="AA719" s="34" t="s">
        <v>50</v>
      </c>
      <c r="AB719" s="187" t="s">
        <v>2509</v>
      </c>
    </row>
    <row r="720" customHeight="1" spans="1:28">
      <c r="A720" s="106">
        <v>13</v>
      </c>
      <c r="B720" s="172" t="s">
        <v>37</v>
      </c>
      <c r="C720" s="172" t="s">
        <v>38</v>
      </c>
      <c r="D720" s="172" t="s">
        <v>2532</v>
      </c>
      <c r="E720" s="172" t="s">
        <v>40</v>
      </c>
      <c r="F720" s="38" t="s">
        <v>41</v>
      </c>
      <c r="G720" s="172" t="s">
        <v>42</v>
      </c>
      <c r="H720" s="172" t="s">
        <v>2493</v>
      </c>
      <c r="I720" s="172" t="s">
        <v>2509</v>
      </c>
      <c r="J720" s="172" t="s">
        <v>170</v>
      </c>
      <c r="K720" s="35" t="s">
        <v>45</v>
      </c>
      <c r="L720" s="35" t="s">
        <v>46</v>
      </c>
      <c r="M720" s="174" t="s">
        <v>256</v>
      </c>
      <c r="N720" s="35" t="s">
        <v>45</v>
      </c>
      <c r="O720" s="172">
        <v>47</v>
      </c>
      <c r="P720" s="172">
        <v>47</v>
      </c>
      <c r="Q720" s="172">
        <v>0</v>
      </c>
      <c r="R720" s="172">
        <v>0</v>
      </c>
      <c r="S720" s="106">
        <v>0</v>
      </c>
      <c r="T720" s="172" t="s">
        <v>2533</v>
      </c>
      <c r="U720" s="174" t="s">
        <v>2529</v>
      </c>
      <c r="V720" s="186">
        <v>1</v>
      </c>
      <c r="W720" s="180">
        <v>70</v>
      </c>
      <c r="X720" s="180">
        <v>310</v>
      </c>
      <c r="Y720" s="180">
        <v>81</v>
      </c>
      <c r="Z720" s="159">
        <v>0.97</v>
      </c>
      <c r="AA720" s="174" t="s">
        <v>50</v>
      </c>
      <c r="AB720" s="172" t="s">
        <v>2509</v>
      </c>
    </row>
    <row r="721" customHeight="1" spans="1:28">
      <c r="A721" s="106">
        <v>14</v>
      </c>
      <c r="B721" s="172" t="s">
        <v>182</v>
      </c>
      <c r="C721" s="172" t="s">
        <v>38</v>
      </c>
      <c r="D721" s="172" t="s">
        <v>2534</v>
      </c>
      <c r="E721" s="172" t="s">
        <v>40</v>
      </c>
      <c r="F721" s="38" t="s">
        <v>41</v>
      </c>
      <c r="G721" s="172" t="s">
        <v>42</v>
      </c>
      <c r="H721" s="172" t="s">
        <v>2493</v>
      </c>
      <c r="I721" s="172" t="s">
        <v>2509</v>
      </c>
      <c r="J721" s="172" t="s">
        <v>170</v>
      </c>
      <c r="K721" s="41" t="s">
        <v>184</v>
      </c>
      <c r="L721" s="174" t="s">
        <v>673</v>
      </c>
      <c r="M721" s="174" t="s">
        <v>256</v>
      </c>
      <c r="N721" s="41" t="s">
        <v>187</v>
      </c>
      <c r="O721" s="172">
        <v>30</v>
      </c>
      <c r="P721" s="172">
        <v>30</v>
      </c>
      <c r="Q721" s="172">
        <v>0</v>
      </c>
      <c r="R721" s="172">
        <v>0</v>
      </c>
      <c r="S721" s="106">
        <v>0</v>
      </c>
      <c r="T721" s="172" t="s">
        <v>2535</v>
      </c>
      <c r="U721" s="174" t="s">
        <v>2529</v>
      </c>
      <c r="V721" s="186">
        <v>1</v>
      </c>
      <c r="W721" s="180">
        <v>70</v>
      </c>
      <c r="X721" s="180">
        <v>310</v>
      </c>
      <c r="Y721" s="180">
        <v>81</v>
      </c>
      <c r="Z721" s="159">
        <v>0.97</v>
      </c>
      <c r="AA721" s="174" t="s">
        <v>50</v>
      </c>
      <c r="AB721" s="172" t="s">
        <v>2509</v>
      </c>
    </row>
    <row r="722" customHeight="1" spans="1:28">
      <c r="A722" s="106">
        <v>15</v>
      </c>
      <c r="B722" s="172" t="s">
        <v>37</v>
      </c>
      <c r="C722" s="172" t="s">
        <v>38</v>
      </c>
      <c r="D722" s="172" t="s">
        <v>2536</v>
      </c>
      <c r="E722" s="172" t="s">
        <v>40</v>
      </c>
      <c r="F722" s="38" t="s">
        <v>41</v>
      </c>
      <c r="G722" s="172" t="s">
        <v>42</v>
      </c>
      <c r="H722" s="172" t="s">
        <v>2493</v>
      </c>
      <c r="I722" s="172" t="s">
        <v>2537</v>
      </c>
      <c r="J722" s="172" t="s">
        <v>170</v>
      </c>
      <c r="K722" s="35" t="s">
        <v>45</v>
      </c>
      <c r="L722" s="35" t="s">
        <v>46</v>
      </c>
      <c r="M722" s="173" t="s">
        <v>114</v>
      </c>
      <c r="N722" s="35" t="s">
        <v>45</v>
      </c>
      <c r="O722" s="172">
        <v>8</v>
      </c>
      <c r="P722" s="172">
        <v>8</v>
      </c>
      <c r="Q722" s="172">
        <v>0</v>
      </c>
      <c r="R722" s="172">
        <v>0</v>
      </c>
      <c r="S722" s="172">
        <v>0</v>
      </c>
      <c r="T722" s="172" t="s">
        <v>2538</v>
      </c>
      <c r="U722" s="172" t="s">
        <v>2539</v>
      </c>
      <c r="V722" s="172">
        <v>1</v>
      </c>
      <c r="W722" s="172">
        <v>58</v>
      </c>
      <c r="X722" s="172">
        <v>213</v>
      </c>
      <c r="Y722" s="172">
        <v>52</v>
      </c>
      <c r="Z722" s="159">
        <v>0.97</v>
      </c>
      <c r="AA722" s="172" t="s">
        <v>50</v>
      </c>
      <c r="AB722" s="172" t="s">
        <v>2537</v>
      </c>
    </row>
    <row r="723" customHeight="1" spans="1:28">
      <c r="A723" s="106">
        <v>16</v>
      </c>
      <c r="B723" s="172" t="s">
        <v>37</v>
      </c>
      <c r="C723" s="172" t="s">
        <v>38</v>
      </c>
      <c r="D723" s="172" t="s">
        <v>2540</v>
      </c>
      <c r="E723" s="172" t="s">
        <v>40</v>
      </c>
      <c r="F723" s="38" t="s">
        <v>41</v>
      </c>
      <c r="G723" s="172" t="s">
        <v>42</v>
      </c>
      <c r="H723" s="172" t="s">
        <v>2493</v>
      </c>
      <c r="I723" s="172" t="s">
        <v>2537</v>
      </c>
      <c r="J723" s="172" t="s">
        <v>170</v>
      </c>
      <c r="K723" s="35" t="s">
        <v>45</v>
      </c>
      <c r="L723" s="35" t="s">
        <v>46</v>
      </c>
      <c r="M723" s="173" t="s">
        <v>114</v>
      </c>
      <c r="N723" s="35" t="s">
        <v>45</v>
      </c>
      <c r="O723" s="172">
        <v>23.25</v>
      </c>
      <c r="P723" s="172">
        <v>23.25</v>
      </c>
      <c r="Q723" s="172">
        <v>0</v>
      </c>
      <c r="R723" s="172">
        <v>0</v>
      </c>
      <c r="S723" s="172">
        <v>0</v>
      </c>
      <c r="T723" s="172" t="s">
        <v>2541</v>
      </c>
      <c r="U723" s="172" t="s">
        <v>2542</v>
      </c>
      <c r="V723" s="172">
        <v>1</v>
      </c>
      <c r="W723" s="172">
        <v>10</v>
      </c>
      <c r="X723" s="172">
        <v>95</v>
      </c>
      <c r="Y723" s="172">
        <v>36</v>
      </c>
      <c r="Z723" s="159">
        <v>0.97</v>
      </c>
      <c r="AA723" s="172" t="s">
        <v>50</v>
      </c>
      <c r="AB723" s="172" t="s">
        <v>2537</v>
      </c>
    </row>
    <row r="724" customHeight="1" spans="1:28">
      <c r="A724" s="106">
        <v>17</v>
      </c>
      <c r="B724" s="172" t="s">
        <v>37</v>
      </c>
      <c r="C724" s="172" t="s">
        <v>38</v>
      </c>
      <c r="D724" s="172" t="s">
        <v>2543</v>
      </c>
      <c r="E724" s="172" t="s">
        <v>40</v>
      </c>
      <c r="F724" s="38" t="s">
        <v>41</v>
      </c>
      <c r="G724" s="172" t="s">
        <v>42</v>
      </c>
      <c r="H724" s="172" t="s">
        <v>2493</v>
      </c>
      <c r="I724" s="172" t="s">
        <v>2537</v>
      </c>
      <c r="J724" s="172" t="s">
        <v>170</v>
      </c>
      <c r="K724" s="35" t="s">
        <v>45</v>
      </c>
      <c r="L724" s="35" t="s">
        <v>46</v>
      </c>
      <c r="M724" s="173" t="s">
        <v>114</v>
      </c>
      <c r="N724" s="35" t="s">
        <v>45</v>
      </c>
      <c r="O724" s="172">
        <v>62.3</v>
      </c>
      <c r="P724" s="172">
        <v>62.3</v>
      </c>
      <c r="Q724" s="172">
        <v>0</v>
      </c>
      <c r="R724" s="172">
        <v>0</v>
      </c>
      <c r="S724" s="172">
        <v>0</v>
      </c>
      <c r="T724" s="172" t="s">
        <v>2544</v>
      </c>
      <c r="U724" s="172" t="s">
        <v>2545</v>
      </c>
      <c r="V724" s="172">
        <v>1</v>
      </c>
      <c r="W724" s="172">
        <v>241</v>
      </c>
      <c r="X724" s="172">
        <v>856</v>
      </c>
      <c r="Y724" s="172">
        <v>228</v>
      </c>
      <c r="Z724" s="159">
        <v>0.97</v>
      </c>
      <c r="AA724" s="172" t="s">
        <v>50</v>
      </c>
      <c r="AB724" s="172" t="s">
        <v>2537</v>
      </c>
    </row>
    <row r="725" customHeight="1" spans="1:28">
      <c r="A725" s="106">
        <v>18</v>
      </c>
      <c r="B725" s="172" t="s">
        <v>37</v>
      </c>
      <c r="C725" s="172" t="s">
        <v>38</v>
      </c>
      <c r="D725" s="172" t="s">
        <v>2546</v>
      </c>
      <c r="E725" s="172" t="s">
        <v>40</v>
      </c>
      <c r="F725" s="38" t="s">
        <v>41</v>
      </c>
      <c r="G725" s="172" t="s">
        <v>42</v>
      </c>
      <c r="H725" s="172" t="s">
        <v>2493</v>
      </c>
      <c r="I725" s="172" t="s">
        <v>2537</v>
      </c>
      <c r="J725" s="172" t="s">
        <v>170</v>
      </c>
      <c r="K725" s="35" t="s">
        <v>45</v>
      </c>
      <c r="L725" s="35" t="s">
        <v>46</v>
      </c>
      <c r="M725" s="173" t="s">
        <v>114</v>
      </c>
      <c r="N725" s="35" t="s">
        <v>45</v>
      </c>
      <c r="O725" s="172">
        <v>8</v>
      </c>
      <c r="P725" s="172">
        <v>8</v>
      </c>
      <c r="Q725" s="172">
        <v>0</v>
      </c>
      <c r="R725" s="172">
        <v>0</v>
      </c>
      <c r="S725" s="172">
        <v>0</v>
      </c>
      <c r="T725" s="172" t="s">
        <v>2547</v>
      </c>
      <c r="U725" s="172" t="s">
        <v>2548</v>
      </c>
      <c r="V725" s="172">
        <v>1</v>
      </c>
      <c r="W725" s="172">
        <v>7</v>
      </c>
      <c r="X725" s="172">
        <v>65</v>
      </c>
      <c r="Y725" s="172">
        <v>21</v>
      </c>
      <c r="Z725" s="159">
        <v>0.97</v>
      </c>
      <c r="AA725" s="172" t="s">
        <v>50</v>
      </c>
      <c r="AB725" s="172" t="s">
        <v>2537</v>
      </c>
    </row>
    <row r="726" customHeight="1" spans="1:28">
      <c r="A726" s="106">
        <v>19</v>
      </c>
      <c r="B726" s="172" t="s">
        <v>37</v>
      </c>
      <c r="C726" s="172" t="s">
        <v>38</v>
      </c>
      <c r="D726" s="172" t="s">
        <v>2549</v>
      </c>
      <c r="E726" s="172" t="s">
        <v>40</v>
      </c>
      <c r="F726" s="38" t="s">
        <v>41</v>
      </c>
      <c r="G726" s="172" t="s">
        <v>42</v>
      </c>
      <c r="H726" s="172" t="s">
        <v>2493</v>
      </c>
      <c r="I726" s="172" t="s">
        <v>2537</v>
      </c>
      <c r="J726" s="172" t="s">
        <v>170</v>
      </c>
      <c r="K726" s="35" t="s">
        <v>45</v>
      </c>
      <c r="L726" s="35" t="s">
        <v>46</v>
      </c>
      <c r="M726" s="173" t="s">
        <v>114</v>
      </c>
      <c r="N726" s="35" t="s">
        <v>45</v>
      </c>
      <c r="O726" s="172">
        <v>13</v>
      </c>
      <c r="P726" s="172">
        <v>13</v>
      </c>
      <c r="Q726" s="172">
        <v>0</v>
      </c>
      <c r="R726" s="172">
        <v>0</v>
      </c>
      <c r="S726" s="172">
        <v>0</v>
      </c>
      <c r="T726" s="172" t="s">
        <v>2550</v>
      </c>
      <c r="U726" s="172" t="s">
        <v>2551</v>
      </c>
      <c r="V726" s="172">
        <v>1</v>
      </c>
      <c r="W726" s="172">
        <v>12</v>
      </c>
      <c r="X726" s="172">
        <v>97</v>
      </c>
      <c r="Y726" s="172">
        <v>42</v>
      </c>
      <c r="Z726" s="159">
        <v>0.97</v>
      </c>
      <c r="AA726" s="172" t="s">
        <v>50</v>
      </c>
      <c r="AB726" s="172" t="s">
        <v>2537</v>
      </c>
    </row>
    <row r="727" customHeight="1" spans="1:28">
      <c r="A727" s="106">
        <v>20</v>
      </c>
      <c r="B727" s="172" t="s">
        <v>37</v>
      </c>
      <c r="C727" s="172" t="s">
        <v>38</v>
      </c>
      <c r="D727" s="172" t="s">
        <v>2552</v>
      </c>
      <c r="E727" s="172" t="s">
        <v>40</v>
      </c>
      <c r="F727" s="38" t="s">
        <v>41</v>
      </c>
      <c r="G727" s="172" t="s">
        <v>42</v>
      </c>
      <c r="H727" s="172" t="s">
        <v>2493</v>
      </c>
      <c r="I727" s="172" t="s">
        <v>2537</v>
      </c>
      <c r="J727" s="172" t="s">
        <v>170</v>
      </c>
      <c r="K727" s="35" t="s">
        <v>45</v>
      </c>
      <c r="L727" s="35" t="s">
        <v>46</v>
      </c>
      <c r="M727" s="173" t="s">
        <v>114</v>
      </c>
      <c r="N727" s="35" t="s">
        <v>45</v>
      </c>
      <c r="O727" s="172">
        <v>31</v>
      </c>
      <c r="P727" s="172">
        <v>31</v>
      </c>
      <c r="Q727" s="172">
        <v>0</v>
      </c>
      <c r="R727" s="172">
        <v>0</v>
      </c>
      <c r="S727" s="172">
        <v>0</v>
      </c>
      <c r="T727" s="172" t="s">
        <v>2553</v>
      </c>
      <c r="U727" s="172" t="s">
        <v>2554</v>
      </c>
      <c r="V727" s="172">
        <v>1</v>
      </c>
      <c r="W727" s="172">
        <v>10</v>
      </c>
      <c r="X727" s="172">
        <v>102</v>
      </c>
      <c r="Y727" s="172">
        <v>22</v>
      </c>
      <c r="Z727" s="159">
        <v>0.97</v>
      </c>
      <c r="AA727" s="172" t="s">
        <v>50</v>
      </c>
      <c r="AB727" s="172" t="s">
        <v>2537</v>
      </c>
    </row>
    <row r="728" customHeight="1" spans="1:28">
      <c r="A728" s="106">
        <v>21</v>
      </c>
      <c r="B728" s="172" t="s">
        <v>37</v>
      </c>
      <c r="C728" s="172" t="s">
        <v>38</v>
      </c>
      <c r="D728" s="172" t="s">
        <v>2555</v>
      </c>
      <c r="E728" s="172" t="s">
        <v>40</v>
      </c>
      <c r="F728" s="38" t="s">
        <v>41</v>
      </c>
      <c r="G728" s="172" t="s">
        <v>42</v>
      </c>
      <c r="H728" s="172" t="s">
        <v>2493</v>
      </c>
      <c r="I728" s="172" t="s">
        <v>2537</v>
      </c>
      <c r="J728" s="172" t="s">
        <v>170</v>
      </c>
      <c r="K728" s="35" t="s">
        <v>45</v>
      </c>
      <c r="L728" s="35" t="s">
        <v>46</v>
      </c>
      <c r="M728" s="173" t="s">
        <v>114</v>
      </c>
      <c r="N728" s="35" t="s">
        <v>45</v>
      </c>
      <c r="O728" s="172">
        <v>7.75</v>
      </c>
      <c r="P728" s="172">
        <v>7.75</v>
      </c>
      <c r="Q728" s="172">
        <v>0</v>
      </c>
      <c r="R728" s="172">
        <v>0</v>
      </c>
      <c r="S728" s="172">
        <v>0</v>
      </c>
      <c r="T728" s="172" t="s">
        <v>2556</v>
      </c>
      <c r="U728" s="172" t="s">
        <v>2557</v>
      </c>
      <c r="V728" s="172">
        <v>1</v>
      </c>
      <c r="W728" s="172">
        <v>10</v>
      </c>
      <c r="X728" s="172">
        <v>81</v>
      </c>
      <c r="Y728" s="172">
        <v>16</v>
      </c>
      <c r="Z728" s="159">
        <v>0.97</v>
      </c>
      <c r="AA728" s="172" t="s">
        <v>50</v>
      </c>
      <c r="AB728" s="172" t="s">
        <v>2537</v>
      </c>
    </row>
    <row r="729" customHeight="1" spans="1:28">
      <c r="A729" s="106">
        <v>22</v>
      </c>
      <c r="B729" s="172" t="s">
        <v>182</v>
      </c>
      <c r="C729" s="172" t="s">
        <v>38</v>
      </c>
      <c r="D729" s="172" t="s">
        <v>2558</v>
      </c>
      <c r="E729" s="172" t="s">
        <v>40</v>
      </c>
      <c r="F729" s="38" t="s">
        <v>41</v>
      </c>
      <c r="G729" s="172" t="s">
        <v>42</v>
      </c>
      <c r="H729" s="172" t="s">
        <v>2493</v>
      </c>
      <c r="I729" s="172" t="s">
        <v>2537</v>
      </c>
      <c r="J729" s="172" t="s">
        <v>170</v>
      </c>
      <c r="K729" s="175" t="s">
        <v>184</v>
      </c>
      <c r="L729" s="175" t="s">
        <v>462</v>
      </c>
      <c r="M729" s="175" t="s">
        <v>2559</v>
      </c>
      <c r="N729" s="41" t="s">
        <v>187</v>
      </c>
      <c r="O729" s="172">
        <v>30</v>
      </c>
      <c r="P729" s="172">
        <v>30</v>
      </c>
      <c r="Q729" s="172">
        <v>0</v>
      </c>
      <c r="R729" s="172">
        <v>0</v>
      </c>
      <c r="S729" s="172">
        <v>0</v>
      </c>
      <c r="T729" s="172" t="s">
        <v>2560</v>
      </c>
      <c r="U729" s="172" t="s">
        <v>2561</v>
      </c>
      <c r="V729" s="172">
        <v>1</v>
      </c>
      <c r="W729" s="172">
        <v>240</v>
      </c>
      <c r="X729" s="172">
        <v>856</v>
      </c>
      <c r="Y729" s="172">
        <v>53</v>
      </c>
      <c r="Z729" s="159">
        <v>0.97</v>
      </c>
      <c r="AA729" s="172" t="s">
        <v>50</v>
      </c>
      <c r="AB729" s="172" t="s">
        <v>2537</v>
      </c>
    </row>
    <row r="730" s="12" customFormat="1" customHeight="1" spans="1:28">
      <c r="A730" s="106">
        <v>23</v>
      </c>
      <c r="B730" s="172" t="s">
        <v>182</v>
      </c>
      <c r="C730" s="172" t="s">
        <v>38</v>
      </c>
      <c r="D730" s="172" t="s">
        <v>2562</v>
      </c>
      <c r="E730" s="93" t="s">
        <v>40</v>
      </c>
      <c r="F730" s="38" t="s">
        <v>41</v>
      </c>
      <c r="G730" s="93" t="s">
        <v>42</v>
      </c>
      <c r="H730" s="93" t="s">
        <v>2493</v>
      </c>
      <c r="I730" s="93" t="s">
        <v>2537</v>
      </c>
      <c r="J730" s="93" t="s">
        <v>170</v>
      </c>
      <c r="K730" s="41" t="s">
        <v>184</v>
      </c>
      <c r="L730" s="93" t="s">
        <v>673</v>
      </c>
      <c r="M730" s="93" t="s">
        <v>114</v>
      </c>
      <c r="N730" s="41" t="s">
        <v>187</v>
      </c>
      <c r="O730" s="93">
        <v>96</v>
      </c>
      <c r="P730" s="93">
        <v>96</v>
      </c>
      <c r="Q730" s="93">
        <v>0</v>
      </c>
      <c r="R730" s="93">
        <v>0</v>
      </c>
      <c r="S730" s="93">
        <v>0</v>
      </c>
      <c r="T730" s="93" t="s">
        <v>2563</v>
      </c>
      <c r="U730" s="191" t="s">
        <v>2561</v>
      </c>
      <c r="V730" s="93">
        <v>1</v>
      </c>
      <c r="W730" s="93">
        <v>240</v>
      </c>
      <c r="X730" s="93">
        <v>856</v>
      </c>
      <c r="Y730" s="93">
        <v>53</v>
      </c>
      <c r="Z730" s="177">
        <v>0.97</v>
      </c>
      <c r="AA730" s="172" t="s">
        <v>50</v>
      </c>
      <c r="AB730" s="93" t="s">
        <v>2537</v>
      </c>
    </row>
    <row r="731" s="12" customFormat="1" customHeight="1" spans="1:28">
      <c r="A731" s="106">
        <v>24</v>
      </c>
      <c r="B731" s="172" t="s">
        <v>37</v>
      </c>
      <c r="C731" s="172" t="s">
        <v>38</v>
      </c>
      <c r="D731" s="172" t="s">
        <v>2564</v>
      </c>
      <c r="E731" s="172" t="s">
        <v>40</v>
      </c>
      <c r="F731" s="38" t="s">
        <v>41</v>
      </c>
      <c r="G731" s="93" t="s">
        <v>42</v>
      </c>
      <c r="H731" s="93" t="s">
        <v>2493</v>
      </c>
      <c r="I731" s="93" t="s">
        <v>2537</v>
      </c>
      <c r="J731" s="93" t="s">
        <v>170</v>
      </c>
      <c r="K731" s="35" t="s">
        <v>45</v>
      </c>
      <c r="L731" s="35" t="s">
        <v>46</v>
      </c>
      <c r="M731" s="93" t="s">
        <v>114</v>
      </c>
      <c r="N731" s="35" t="s">
        <v>45</v>
      </c>
      <c r="O731" s="172">
        <v>15</v>
      </c>
      <c r="P731" s="172">
        <v>15</v>
      </c>
      <c r="Q731" s="172">
        <v>0</v>
      </c>
      <c r="R731" s="172">
        <v>0</v>
      </c>
      <c r="S731" s="172">
        <v>0</v>
      </c>
      <c r="T731" s="172" t="s">
        <v>2565</v>
      </c>
      <c r="U731" s="174" t="s">
        <v>2566</v>
      </c>
      <c r="V731" s="172">
        <v>1</v>
      </c>
      <c r="W731" s="172">
        <v>50</v>
      </c>
      <c r="X731" s="172">
        <v>210</v>
      </c>
      <c r="Y731" s="172">
        <v>17</v>
      </c>
      <c r="Z731" s="177">
        <v>0.97</v>
      </c>
      <c r="AA731" s="172" t="s">
        <v>50</v>
      </c>
      <c r="AB731" s="93" t="s">
        <v>2537</v>
      </c>
    </row>
    <row r="732" customHeight="1" spans="1:28">
      <c r="A732" s="106">
        <v>25</v>
      </c>
      <c r="B732" s="172" t="s">
        <v>37</v>
      </c>
      <c r="C732" s="172" t="s">
        <v>38</v>
      </c>
      <c r="D732" s="172" t="s">
        <v>2567</v>
      </c>
      <c r="E732" s="172" t="s">
        <v>40</v>
      </c>
      <c r="F732" s="38" t="s">
        <v>41</v>
      </c>
      <c r="G732" s="172" t="s">
        <v>42</v>
      </c>
      <c r="H732" s="172" t="s">
        <v>2493</v>
      </c>
      <c r="I732" s="172" t="s">
        <v>2568</v>
      </c>
      <c r="J732" s="172" t="s">
        <v>44</v>
      </c>
      <c r="K732" s="35" t="s">
        <v>45</v>
      </c>
      <c r="L732" s="35" t="s">
        <v>46</v>
      </c>
      <c r="M732" s="173" t="s">
        <v>114</v>
      </c>
      <c r="N732" s="35" t="s">
        <v>45</v>
      </c>
      <c r="O732" s="172">
        <v>18.69</v>
      </c>
      <c r="P732" s="172">
        <v>18.69</v>
      </c>
      <c r="Q732" s="172">
        <v>0</v>
      </c>
      <c r="R732" s="172">
        <v>0</v>
      </c>
      <c r="S732" s="172">
        <v>0</v>
      </c>
      <c r="T732" s="172" t="s">
        <v>2569</v>
      </c>
      <c r="U732" s="174" t="s">
        <v>2570</v>
      </c>
      <c r="V732" s="172">
        <v>1</v>
      </c>
      <c r="W732" s="172">
        <v>195</v>
      </c>
      <c r="X732" s="172">
        <v>670</v>
      </c>
      <c r="Y732" s="172">
        <v>59</v>
      </c>
      <c r="Z732" s="159">
        <v>0.97</v>
      </c>
      <c r="AA732" s="172" t="s">
        <v>50</v>
      </c>
      <c r="AB732" s="172" t="s">
        <v>2568</v>
      </c>
    </row>
    <row r="733" customHeight="1" spans="1:28">
      <c r="A733" s="106">
        <v>26</v>
      </c>
      <c r="B733" s="172" t="s">
        <v>37</v>
      </c>
      <c r="C733" s="172" t="s">
        <v>38</v>
      </c>
      <c r="D733" s="172" t="s">
        <v>2571</v>
      </c>
      <c r="E733" s="172" t="s">
        <v>40</v>
      </c>
      <c r="F733" s="38" t="s">
        <v>41</v>
      </c>
      <c r="G733" s="172" t="s">
        <v>42</v>
      </c>
      <c r="H733" s="172" t="s">
        <v>2493</v>
      </c>
      <c r="I733" s="172" t="s">
        <v>2568</v>
      </c>
      <c r="J733" s="172" t="s">
        <v>44</v>
      </c>
      <c r="K733" s="35" t="s">
        <v>45</v>
      </c>
      <c r="L733" s="35" t="s">
        <v>46</v>
      </c>
      <c r="M733" s="173" t="s">
        <v>114</v>
      </c>
      <c r="N733" s="35" t="s">
        <v>45</v>
      </c>
      <c r="O733" s="172">
        <v>18.6</v>
      </c>
      <c r="P733" s="172">
        <v>18.6</v>
      </c>
      <c r="Q733" s="172">
        <v>0</v>
      </c>
      <c r="R733" s="172">
        <v>0</v>
      </c>
      <c r="S733" s="172">
        <v>0</v>
      </c>
      <c r="T733" s="172" t="s">
        <v>2572</v>
      </c>
      <c r="U733" s="174" t="s">
        <v>2566</v>
      </c>
      <c r="V733" s="172">
        <v>1</v>
      </c>
      <c r="W733" s="172">
        <v>57</v>
      </c>
      <c r="X733" s="172">
        <v>200</v>
      </c>
      <c r="Y733" s="172">
        <v>30</v>
      </c>
      <c r="Z733" s="159">
        <v>0.97</v>
      </c>
      <c r="AA733" s="172" t="s">
        <v>50</v>
      </c>
      <c r="AB733" s="172" t="s">
        <v>2568</v>
      </c>
    </row>
    <row r="734" customHeight="1" spans="1:28">
      <c r="A734" s="106">
        <v>27</v>
      </c>
      <c r="B734" s="172" t="s">
        <v>37</v>
      </c>
      <c r="C734" s="172" t="s">
        <v>38</v>
      </c>
      <c r="D734" s="172" t="s">
        <v>2573</v>
      </c>
      <c r="E734" s="172" t="s">
        <v>40</v>
      </c>
      <c r="F734" s="38" t="s">
        <v>41</v>
      </c>
      <c r="G734" s="172" t="s">
        <v>42</v>
      </c>
      <c r="H734" s="172" t="s">
        <v>2493</v>
      </c>
      <c r="I734" s="172" t="s">
        <v>2568</v>
      </c>
      <c r="J734" s="172" t="s">
        <v>44</v>
      </c>
      <c r="K734" s="35" t="s">
        <v>45</v>
      </c>
      <c r="L734" s="35" t="s">
        <v>46</v>
      </c>
      <c r="M734" s="173" t="s">
        <v>114</v>
      </c>
      <c r="N734" s="35" t="s">
        <v>45</v>
      </c>
      <c r="O734" s="172">
        <v>7</v>
      </c>
      <c r="P734" s="172">
        <v>7</v>
      </c>
      <c r="Q734" s="172">
        <v>0</v>
      </c>
      <c r="R734" s="172">
        <v>0</v>
      </c>
      <c r="S734" s="172">
        <v>0</v>
      </c>
      <c r="T734" s="172" t="s">
        <v>2574</v>
      </c>
      <c r="U734" s="174" t="s">
        <v>2570</v>
      </c>
      <c r="V734" s="172">
        <v>1</v>
      </c>
      <c r="W734" s="172">
        <v>86</v>
      </c>
      <c r="X734" s="172">
        <v>305</v>
      </c>
      <c r="Y734" s="172">
        <v>35</v>
      </c>
      <c r="Z734" s="159">
        <v>0.97</v>
      </c>
      <c r="AA734" s="172" t="s">
        <v>50</v>
      </c>
      <c r="AB734" s="172" t="s">
        <v>2568</v>
      </c>
    </row>
    <row r="735" customHeight="1" spans="1:28">
      <c r="A735" s="106">
        <v>28</v>
      </c>
      <c r="B735" s="172" t="s">
        <v>37</v>
      </c>
      <c r="C735" s="172" t="s">
        <v>38</v>
      </c>
      <c r="D735" s="172" t="s">
        <v>2575</v>
      </c>
      <c r="E735" s="172" t="s">
        <v>40</v>
      </c>
      <c r="F735" s="38" t="s">
        <v>41</v>
      </c>
      <c r="G735" s="172" t="s">
        <v>42</v>
      </c>
      <c r="H735" s="172" t="s">
        <v>2493</v>
      </c>
      <c r="I735" s="172" t="s">
        <v>2568</v>
      </c>
      <c r="J735" s="172" t="s">
        <v>44</v>
      </c>
      <c r="K735" s="35" t="s">
        <v>45</v>
      </c>
      <c r="L735" s="35" t="s">
        <v>46</v>
      </c>
      <c r="M735" s="173" t="s">
        <v>114</v>
      </c>
      <c r="N735" s="35" t="s">
        <v>45</v>
      </c>
      <c r="O735" s="172">
        <v>7.75</v>
      </c>
      <c r="P735" s="172">
        <v>7.75</v>
      </c>
      <c r="Q735" s="172">
        <v>0</v>
      </c>
      <c r="R735" s="172">
        <v>0</v>
      </c>
      <c r="S735" s="172">
        <v>0</v>
      </c>
      <c r="T735" s="172" t="s">
        <v>2576</v>
      </c>
      <c r="U735" s="174" t="s">
        <v>2566</v>
      </c>
      <c r="V735" s="172">
        <v>1</v>
      </c>
      <c r="W735" s="172">
        <v>72</v>
      </c>
      <c r="X735" s="172">
        <v>245</v>
      </c>
      <c r="Y735" s="172">
        <v>31</v>
      </c>
      <c r="Z735" s="159">
        <v>0.97</v>
      </c>
      <c r="AA735" s="172" t="s">
        <v>50</v>
      </c>
      <c r="AB735" s="172" t="s">
        <v>2568</v>
      </c>
    </row>
    <row r="736" customHeight="1" spans="1:28">
      <c r="A736" s="106">
        <v>29</v>
      </c>
      <c r="B736" s="172" t="s">
        <v>37</v>
      </c>
      <c r="C736" s="172" t="s">
        <v>38</v>
      </c>
      <c r="D736" s="172" t="s">
        <v>2577</v>
      </c>
      <c r="E736" s="172" t="s">
        <v>40</v>
      </c>
      <c r="F736" s="38" t="s">
        <v>41</v>
      </c>
      <c r="G736" s="172" t="s">
        <v>42</v>
      </c>
      <c r="H736" s="172" t="s">
        <v>2493</v>
      </c>
      <c r="I736" s="172" t="s">
        <v>2568</v>
      </c>
      <c r="J736" s="172" t="s">
        <v>44</v>
      </c>
      <c r="K736" s="35" t="s">
        <v>45</v>
      </c>
      <c r="L736" s="35" t="s">
        <v>46</v>
      </c>
      <c r="M736" s="173" t="s">
        <v>114</v>
      </c>
      <c r="N736" s="35" t="s">
        <v>45</v>
      </c>
      <c r="O736" s="172">
        <v>12.4</v>
      </c>
      <c r="P736" s="172">
        <v>12.4</v>
      </c>
      <c r="Q736" s="172">
        <v>0</v>
      </c>
      <c r="R736" s="172">
        <v>0</v>
      </c>
      <c r="S736" s="172">
        <v>0</v>
      </c>
      <c r="T736" s="172" t="s">
        <v>2578</v>
      </c>
      <c r="U736" s="174" t="s">
        <v>2566</v>
      </c>
      <c r="V736" s="172">
        <v>1</v>
      </c>
      <c r="W736" s="172">
        <v>70</v>
      </c>
      <c r="X736" s="172">
        <v>260</v>
      </c>
      <c r="Y736" s="172">
        <v>24</v>
      </c>
      <c r="Z736" s="159">
        <v>0.97</v>
      </c>
      <c r="AA736" s="172" t="s">
        <v>50</v>
      </c>
      <c r="AB736" s="172" t="s">
        <v>2568</v>
      </c>
    </row>
    <row r="737" customHeight="1" spans="1:28">
      <c r="A737" s="106">
        <v>30</v>
      </c>
      <c r="B737" s="172" t="s">
        <v>37</v>
      </c>
      <c r="C737" s="172" t="s">
        <v>38</v>
      </c>
      <c r="D737" s="172" t="s">
        <v>2579</v>
      </c>
      <c r="E737" s="172" t="s">
        <v>40</v>
      </c>
      <c r="F737" s="38" t="s">
        <v>41</v>
      </c>
      <c r="G737" s="172" t="s">
        <v>42</v>
      </c>
      <c r="H737" s="172" t="s">
        <v>2493</v>
      </c>
      <c r="I737" s="172" t="s">
        <v>2568</v>
      </c>
      <c r="J737" s="172" t="s">
        <v>44</v>
      </c>
      <c r="K737" s="35" t="s">
        <v>45</v>
      </c>
      <c r="L737" s="35" t="s">
        <v>46</v>
      </c>
      <c r="M737" s="173" t="s">
        <v>114</v>
      </c>
      <c r="N737" s="35" t="s">
        <v>45</v>
      </c>
      <c r="O737" s="172">
        <v>46</v>
      </c>
      <c r="P737" s="172">
        <v>46</v>
      </c>
      <c r="Q737" s="172">
        <v>0</v>
      </c>
      <c r="R737" s="172">
        <v>0</v>
      </c>
      <c r="S737" s="172">
        <v>0</v>
      </c>
      <c r="T737" s="172" t="s">
        <v>2580</v>
      </c>
      <c r="U737" s="174" t="s">
        <v>2570</v>
      </c>
      <c r="V737" s="172">
        <v>1</v>
      </c>
      <c r="W737" s="172">
        <v>70</v>
      </c>
      <c r="X737" s="172">
        <v>260</v>
      </c>
      <c r="Y737" s="172">
        <v>24</v>
      </c>
      <c r="Z737" s="159">
        <v>0.97</v>
      </c>
      <c r="AA737" s="172" t="s">
        <v>50</v>
      </c>
      <c r="AB737" s="172" t="s">
        <v>2568</v>
      </c>
    </row>
    <row r="738" customHeight="1" spans="1:28">
      <c r="A738" s="106">
        <v>31</v>
      </c>
      <c r="B738" s="172" t="s">
        <v>182</v>
      </c>
      <c r="C738" s="172" t="s">
        <v>38</v>
      </c>
      <c r="D738" s="172" t="s">
        <v>2581</v>
      </c>
      <c r="E738" s="172" t="s">
        <v>40</v>
      </c>
      <c r="F738" s="38" t="s">
        <v>41</v>
      </c>
      <c r="G738" s="172" t="s">
        <v>42</v>
      </c>
      <c r="H738" s="172" t="s">
        <v>2493</v>
      </c>
      <c r="I738" s="172" t="s">
        <v>2568</v>
      </c>
      <c r="J738" s="172" t="s">
        <v>44</v>
      </c>
      <c r="K738" s="175" t="s">
        <v>184</v>
      </c>
      <c r="L738" s="175" t="s">
        <v>462</v>
      </c>
      <c r="M738" s="175" t="s">
        <v>2559</v>
      </c>
      <c r="N738" s="41" t="s">
        <v>187</v>
      </c>
      <c r="O738" s="172">
        <v>30</v>
      </c>
      <c r="P738" s="172">
        <v>30</v>
      </c>
      <c r="Q738" s="172">
        <v>0</v>
      </c>
      <c r="R738" s="172">
        <v>0</v>
      </c>
      <c r="S738" s="172">
        <v>0</v>
      </c>
      <c r="T738" s="172" t="s">
        <v>2582</v>
      </c>
      <c r="U738" s="172" t="s">
        <v>2583</v>
      </c>
      <c r="V738" s="172">
        <v>1</v>
      </c>
      <c r="W738" s="172">
        <v>72</v>
      </c>
      <c r="X738" s="172">
        <v>245</v>
      </c>
      <c r="Y738" s="172">
        <v>31</v>
      </c>
      <c r="Z738" s="159">
        <v>0.97</v>
      </c>
      <c r="AA738" s="172" t="s">
        <v>50</v>
      </c>
      <c r="AB738" s="172" t="s">
        <v>2568</v>
      </c>
    </row>
    <row r="739" customHeight="1" spans="1:28">
      <c r="A739" s="106">
        <v>32</v>
      </c>
      <c r="B739" s="172" t="s">
        <v>182</v>
      </c>
      <c r="C739" s="172" t="s">
        <v>38</v>
      </c>
      <c r="D739" s="172" t="s">
        <v>2584</v>
      </c>
      <c r="E739" s="172" t="s">
        <v>40</v>
      </c>
      <c r="F739" s="38" t="s">
        <v>41</v>
      </c>
      <c r="G739" s="172" t="s">
        <v>42</v>
      </c>
      <c r="H739" s="172" t="s">
        <v>2493</v>
      </c>
      <c r="I739" s="172" t="s">
        <v>2568</v>
      </c>
      <c r="J739" s="172" t="s">
        <v>44</v>
      </c>
      <c r="K739" s="175" t="s">
        <v>184</v>
      </c>
      <c r="L739" s="175" t="s">
        <v>462</v>
      </c>
      <c r="M739" s="175" t="s">
        <v>114</v>
      </c>
      <c r="N739" s="41" t="s">
        <v>187</v>
      </c>
      <c r="O739" s="172">
        <v>50</v>
      </c>
      <c r="P739" s="172">
        <v>50</v>
      </c>
      <c r="Q739" s="172">
        <v>0</v>
      </c>
      <c r="R739" s="172">
        <v>0</v>
      </c>
      <c r="S739" s="106">
        <v>0</v>
      </c>
      <c r="T739" s="106" t="s">
        <v>2585</v>
      </c>
      <c r="U739" s="172" t="s">
        <v>2583</v>
      </c>
      <c r="V739" s="172">
        <v>1</v>
      </c>
      <c r="W739" s="172">
        <v>72</v>
      </c>
      <c r="X739" s="172">
        <v>245</v>
      </c>
      <c r="Y739" s="172">
        <v>31</v>
      </c>
      <c r="Z739" s="159">
        <v>0.97</v>
      </c>
      <c r="AA739" s="172" t="s">
        <v>50</v>
      </c>
      <c r="AB739" s="172" t="s">
        <v>2568</v>
      </c>
    </row>
    <row r="740" customHeight="1" spans="1:28">
      <c r="A740" s="106">
        <v>33</v>
      </c>
      <c r="B740" s="172" t="s">
        <v>182</v>
      </c>
      <c r="C740" s="172" t="s">
        <v>38</v>
      </c>
      <c r="D740" s="172" t="s">
        <v>2586</v>
      </c>
      <c r="E740" s="172" t="s">
        <v>40</v>
      </c>
      <c r="F740" s="172" t="s">
        <v>41</v>
      </c>
      <c r="G740" s="172" t="s">
        <v>42</v>
      </c>
      <c r="H740" s="172" t="s">
        <v>2493</v>
      </c>
      <c r="I740" s="172" t="s">
        <v>2587</v>
      </c>
      <c r="J740" s="172" t="s">
        <v>170</v>
      </c>
      <c r="K740" s="175" t="s">
        <v>184</v>
      </c>
      <c r="L740" s="175" t="s">
        <v>462</v>
      </c>
      <c r="M740" s="175" t="s">
        <v>2499</v>
      </c>
      <c r="N740" s="41" t="s">
        <v>187</v>
      </c>
      <c r="O740" s="172">
        <v>12</v>
      </c>
      <c r="P740" s="172">
        <v>12</v>
      </c>
      <c r="Q740" s="172">
        <v>0</v>
      </c>
      <c r="R740" s="172">
        <v>0</v>
      </c>
      <c r="S740" s="106">
        <v>0</v>
      </c>
      <c r="T740" s="172" t="s">
        <v>2588</v>
      </c>
      <c r="U740" s="93" t="s">
        <v>2589</v>
      </c>
      <c r="V740" s="172">
        <v>1</v>
      </c>
      <c r="W740" s="172">
        <v>74</v>
      </c>
      <c r="X740" s="172">
        <v>229</v>
      </c>
      <c r="Y740" s="172">
        <v>56</v>
      </c>
      <c r="Z740" s="192">
        <v>0.98</v>
      </c>
      <c r="AA740" s="172" t="s">
        <v>50</v>
      </c>
      <c r="AB740" s="172" t="s">
        <v>2587</v>
      </c>
    </row>
    <row r="741" customHeight="1" spans="1:28">
      <c r="A741" s="106">
        <v>34</v>
      </c>
      <c r="B741" s="172" t="s">
        <v>182</v>
      </c>
      <c r="C741" s="172" t="s">
        <v>38</v>
      </c>
      <c r="D741" s="172" t="s">
        <v>2590</v>
      </c>
      <c r="E741" s="172" t="s">
        <v>40</v>
      </c>
      <c r="F741" s="172" t="s">
        <v>41</v>
      </c>
      <c r="G741" s="172" t="s">
        <v>42</v>
      </c>
      <c r="H741" s="172" t="s">
        <v>2493</v>
      </c>
      <c r="I741" s="172" t="s">
        <v>2587</v>
      </c>
      <c r="J741" s="172" t="s">
        <v>170</v>
      </c>
      <c r="K741" s="175" t="s">
        <v>184</v>
      </c>
      <c r="L741" s="175" t="s">
        <v>462</v>
      </c>
      <c r="M741" s="175" t="s">
        <v>114</v>
      </c>
      <c r="N741" s="41" t="s">
        <v>187</v>
      </c>
      <c r="O741" s="172">
        <v>60</v>
      </c>
      <c r="P741" s="172">
        <v>60</v>
      </c>
      <c r="Q741" s="172">
        <v>0</v>
      </c>
      <c r="R741" s="172">
        <v>0</v>
      </c>
      <c r="S741" s="106">
        <v>0</v>
      </c>
      <c r="T741" s="172" t="s">
        <v>2591</v>
      </c>
      <c r="U741" s="93" t="s">
        <v>2592</v>
      </c>
      <c r="V741" s="172">
        <v>1</v>
      </c>
      <c r="W741" s="172">
        <v>538</v>
      </c>
      <c r="X741" s="172">
        <v>2014</v>
      </c>
      <c r="Y741" s="172">
        <v>395</v>
      </c>
      <c r="Z741" s="192">
        <v>0.97</v>
      </c>
      <c r="AA741" s="172" t="s">
        <v>50</v>
      </c>
      <c r="AB741" s="172" t="s">
        <v>2587</v>
      </c>
    </row>
    <row r="742" ht="103" customHeight="1" spans="1:28">
      <c r="A742" s="106">
        <v>35</v>
      </c>
      <c r="B742" s="172" t="s">
        <v>37</v>
      </c>
      <c r="C742" s="172" t="s">
        <v>38</v>
      </c>
      <c r="D742" s="193" t="s">
        <v>2593</v>
      </c>
      <c r="E742" s="172" t="s">
        <v>40</v>
      </c>
      <c r="F742" s="172" t="s">
        <v>41</v>
      </c>
      <c r="G742" s="172" t="s">
        <v>42</v>
      </c>
      <c r="H742" s="172" t="s">
        <v>2493</v>
      </c>
      <c r="I742" s="172" t="s">
        <v>2587</v>
      </c>
      <c r="J742" s="106" t="s">
        <v>170</v>
      </c>
      <c r="K742" s="35" t="s">
        <v>45</v>
      </c>
      <c r="L742" s="35" t="s">
        <v>46</v>
      </c>
      <c r="M742" s="175" t="s">
        <v>114</v>
      </c>
      <c r="N742" s="35" t="s">
        <v>45</v>
      </c>
      <c r="O742" s="173">
        <v>12</v>
      </c>
      <c r="P742" s="173">
        <v>12</v>
      </c>
      <c r="Q742" s="173">
        <v>0</v>
      </c>
      <c r="R742" s="173">
        <v>0</v>
      </c>
      <c r="S742" s="173">
        <v>0</v>
      </c>
      <c r="T742" s="173" t="s">
        <v>2594</v>
      </c>
      <c r="U742" s="174" t="s">
        <v>2566</v>
      </c>
      <c r="V742" s="173">
        <v>1</v>
      </c>
      <c r="W742" s="173">
        <v>46</v>
      </c>
      <c r="X742" s="173">
        <v>248</v>
      </c>
      <c r="Y742" s="173">
        <v>46</v>
      </c>
      <c r="Z742" s="177">
        <v>0.97</v>
      </c>
      <c r="AA742" s="172" t="s">
        <v>50</v>
      </c>
      <c r="AB742" s="172" t="s">
        <v>2587</v>
      </c>
    </row>
    <row r="743" customHeight="1" spans="1:28">
      <c r="A743" s="106">
        <v>36</v>
      </c>
      <c r="B743" s="172" t="s">
        <v>37</v>
      </c>
      <c r="C743" s="172" t="s">
        <v>38</v>
      </c>
      <c r="D743" s="172" t="s">
        <v>2595</v>
      </c>
      <c r="E743" s="172" t="s">
        <v>40</v>
      </c>
      <c r="F743" s="172" t="s">
        <v>41</v>
      </c>
      <c r="G743" s="172" t="s">
        <v>42</v>
      </c>
      <c r="H743" s="172" t="s">
        <v>2493</v>
      </c>
      <c r="I743" s="172" t="s">
        <v>2587</v>
      </c>
      <c r="J743" s="172" t="s">
        <v>170</v>
      </c>
      <c r="K743" s="35" t="s">
        <v>45</v>
      </c>
      <c r="L743" s="35" t="s">
        <v>46</v>
      </c>
      <c r="M743" s="175" t="s">
        <v>114</v>
      </c>
      <c r="N743" s="35" t="s">
        <v>45</v>
      </c>
      <c r="O743" s="172">
        <v>14</v>
      </c>
      <c r="P743" s="172">
        <v>14</v>
      </c>
      <c r="Q743" s="172">
        <v>0</v>
      </c>
      <c r="R743" s="172">
        <v>0</v>
      </c>
      <c r="S743" s="93">
        <v>0</v>
      </c>
      <c r="T743" s="172" t="s">
        <v>2596</v>
      </c>
      <c r="U743" s="93" t="s">
        <v>2597</v>
      </c>
      <c r="V743" s="172">
        <v>1</v>
      </c>
      <c r="W743" s="172">
        <v>58</v>
      </c>
      <c r="X743" s="172">
        <v>253</v>
      </c>
      <c r="Y743" s="172">
        <v>70</v>
      </c>
      <c r="Z743" s="192">
        <v>0.97</v>
      </c>
      <c r="AA743" s="172" t="s">
        <v>50</v>
      </c>
      <c r="AB743" s="172" t="s">
        <v>2587</v>
      </c>
    </row>
    <row r="744" customHeight="1" spans="1:28">
      <c r="A744" s="106">
        <v>37</v>
      </c>
      <c r="B744" s="172" t="s">
        <v>182</v>
      </c>
      <c r="C744" s="172" t="s">
        <v>38</v>
      </c>
      <c r="D744" s="175" t="s">
        <v>2598</v>
      </c>
      <c r="E744" s="172" t="s">
        <v>40</v>
      </c>
      <c r="F744" s="172" t="s">
        <v>41</v>
      </c>
      <c r="G744" s="172" t="s">
        <v>42</v>
      </c>
      <c r="H744" s="172" t="s">
        <v>2493</v>
      </c>
      <c r="I744" s="172" t="s">
        <v>2587</v>
      </c>
      <c r="J744" s="93" t="s">
        <v>170</v>
      </c>
      <c r="K744" s="175" t="s">
        <v>184</v>
      </c>
      <c r="L744" s="175" t="s">
        <v>462</v>
      </c>
      <c r="M744" s="175" t="s">
        <v>114</v>
      </c>
      <c r="N744" s="41" t="s">
        <v>187</v>
      </c>
      <c r="O744" s="175">
        <v>30</v>
      </c>
      <c r="P744" s="175">
        <v>30</v>
      </c>
      <c r="Q744" s="172">
        <v>0</v>
      </c>
      <c r="R744" s="172">
        <v>0</v>
      </c>
      <c r="S744" s="93">
        <v>0</v>
      </c>
      <c r="T744" s="175" t="s">
        <v>2599</v>
      </c>
      <c r="U744" s="93" t="s">
        <v>2592</v>
      </c>
      <c r="V744" s="172">
        <v>1</v>
      </c>
      <c r="W744" s="172">
        <v>58</v>
      </c>
      <c r="X744" s="172">
        <v>253</v>
      </c>
      <c r="Y744" s="172">
        <v>70</v>
      </c>
      <c r="Z744" s="192">
        <v>0.98</v>
      </c>
      <c r="AA744" s="172" t="s">
        <v>50</v>
      </c>
      <c r="AB744" s="172" t="s">
        <v>2587</v>
      </c>
    </row>
    <row r="745" s="8" customFormat="1" customHeight="1" spans="1:28">
      <c r="A745" s="106">
        <v>38</v>
      </c>
      <c r="B745" s="172" t="s">
        <v>37</v>
      </c>
      <c r="C745" s="172" t="s">
        <v>38</v>
      </c>
      <c r="D745" s="106" t="s">
        <v>2600</v>
      </c>
      <c r="E745" s="173" t="s">
        <v>217</v>
      </c>
      <c r="F745" s="172" t="s">
        <v>41</v>
      </c>
      <c r="G745" s="172" t="s">
        <v>42</v>
      </c>
      <c r="H745" s="172" t="s">
        <v>2493</v>
      </c>
      <c r="I745" s="172" t="s">
        <v>2587</v>
      </c>
      <c r="J745" s="106" t="s">
        <v>170</v>
      </c>
      <c r="K745" s="35" t="s">
        <v>45</v>
      </c>
      <c r="L745" s="35" t="s">
        <v>46</v>
      </c>
      <c r="M745" s="175" t="s">
        <v>114</v>
      </c>
      <c r="N745" s="35" t="s">
        <v>45</v>
      </c>
      <c r="O745" s="173">
        <v>25</v>
      </c>
      <c r="P745" s="173">
        <v>25</v>
      </c>
      <c r="Q745" s="173">
        <v>0</v>
      </c>
      <c r="R745" s="173">
        <v>0</v>
      </c>
      <c r="S745" s="173">
        <v>0</v>
      </c>
      <c r="T745" s="173" t="s">
        <v>2601</v>
      </c>
      <c r="U745" s="173" t="s">
        <v>2570</v>
      </c>
      <c r="V745" s="173">
        <v>1</v>
      </c>
      <c r="W745" s="173">
        <v>61</v>
      </c>
      <c r="X745" s="173">
        <v>248</v>
      </c>
      <c r="Y745" s="173">
        <v>57</v>
      </c>
      <c r="Z745" s="177">
        <v>0.97</v>
      </c>
      <c r="AA745" s="172" t="s">
        <v>50</v>
      </c>
      <c r="AB745" s="172" t="s">
        <v>2587</v>
      </c>
    </row>
    <row r="746" customHeight="1" spans="1:28">
      <c r="A746" s="106">
        <v>39</v>
      </c>
      <c r="B746" s="172" t="s">
        <v>37</v>
      </c>
      <c r="C746" s="172" t="s">
        <v>38</v>
      </c>
      <c r="D746" s="106" t="s">
        <v>2602</v>
      </c>
      <c r="E746" s="172" t="s">
        <v>40</v>
      </c>
      <c r="F746" s="172" t="s">
        <v>41</v>
      </c>
      <c r="G746" s="172" t="s">
        <v>42</v>
      </c>
      <c r="H746" s="172" t="s">
        <v>2493</v>
      </c>
      <c r="I746" s="172" t="s">
        <v>2587</v>
      </c>
      <c r="J746" s="106" t="s">
        <v>170</v>
      </c>
      <c r="K746" s="35" t="s">
        <v>45</v>
      </c>
      <c r="L746" s="35" t="s">
        <v>46</v>
      </c>
      <c r="M746" s="175" t="s">
        <v>114</v>
      </c>
      <c r="N746" s="35" t="s">
        <v>45</v>
      </c>
      <c r="O746" s="173">
        <v>128</v>
      </c>
      <c r="P746" s="173">
        <v>128</v>
      </c>
      <c r="Q746" s="173">
        <v>0</v>
      </c>
      <c r="R746" s="173">
        <v>0</v>
      </c>
      <c r="S746" s="173">
        <v>0</v>
      </c>
      <c r="T746" s="173" t="s">
        <v>2603</v>
      </c>
      <c r="U746" s="174" t="s">
        <v>2566</v>
      </c>
      <c r="V746" s="173">
        <v>1</v>
      </c>
      <c r="W746" s="194">
        <v>358</v>
      </c>
      <c r="X746" s="194">
        <v>1404</v>
      </c>
      <c r="Y746" s="194">
        <v>249</v>
      </c>
      <c r="Z746" s="177">
        <v>0.97</v>
      </c>
      <c r="AA746" s="172" t="s">
        <v>50</v>
      </c>
      <c r="AB746" s="172" t="s">
        <v>2587</v>
      </c>
    </row>
    <row r="747" ht="95" customHeight="1" spans="1:28">
      <c r="A747" s="106">
        <v>40</v>
      </c>
      <c r="B747" s="172" t="s">
        <v>37</v>
      </c>
      <c r="C747" s="172" t="s">
        <v>38</v>
      </c>
      <c r="D747" s="178" t="s">
        <v>2604</v>
      </c>
      <c r="E747" s="172" t="s">
        <v>40</v>
      </c>
      <c r="F747" s="172" t="s">
        <v>41</v>
      </c>
      <c r="G747" s="172" t="s">
        <v>42</v>
      </c>
      <c r="H747" s="172" t="s">
        <v>2493</v>
      </c>
      <c r="I747" s="172" t="s">
        <v>2587</v>
      </c>
      <c r="J747" s="106" t="s">
        <v>170</v>
      </c>
      <c r="K747" s="35" t="s">
        <v>45</v>
      </c>
      <c r="L747" s="35" t="s">
        <v>46</v>
      </c>
      <c r="M747" s="175" t="s">
        <v>114</v>
      </c>
      <c r="N747" s="35" t="s">
        <v>45</v>
      </c>
      <c r="O747" s="173">
        <v>10.5</v>
      </c>
      <c r="P747" s="173">
        <v>10.5</v>
      </c>
      <c r="Q747" s="173">
        <v>0</v>
      </c>
      <c r="R747" s="173">
        <v>0</v>
      </c>
      <c r="S747" s="173">
        <v>0</v>
      </c>
      <c r="T747" s="173" t="s">
        <v>2605</v>
      </c>
      <c r="U747" s="174" t="s">
        <v>2566</v>
      </c>
      <c r="V747" s="173">
        <v>1</v>
      </c>
      <c r="W747" s="173">
        <v>124</v>
      </c>
      <c r="X747" s="173">
        <v>858</v>
      </c>
      <c r="Y747" s="173">
        <v>155</v>
      </c>
      <c r="Z747" s="177">
        <v>0.97</v>
      </c>
      <c r="AA747" s="172" t="s">
        <v>50</v>
      </c>
      <c r="AB747" s="172" t="s">
        <v>2587</v>
      </c>
    </row>
    <row r="748" customHeight="1" spans="1:28">
      <c r="A748" s="106">
        <v>41</v>
      </c>
      <c r="B748" s="172" t="s">
        <v>37</v>
      </c>
      <c r="C748" s="172" t="s">
        <v>38</v>
      </c>
      <c r="D748" s="178" t="s">
        <v>2606</v>
      </c>
      <c r="E748" s="172" t="s">
        <v>40</v>
      </c>
      <c r="F748" s="172" t="s">
        <v>41</v>
      </c>
      <c r="G748" s="172" t="s">
        <v>42</v>
      </c>
      <c r="H748" s="172" t="s">
        <v>2493</v>
      </c>
      <c r="I748" s="172" t="s">
        <v>2587</v>
      </c>
      <c r="J748" s="106" t="s">
        <v>170</v>
      </c>
      <c r="K748" s="35" t="s">
        <v>45</v>
      </c>
      <c r="L748" s="35" t="s">
        <v>46</v>
      </c>
      <c r="M748" s="175" t="s">
        <v>114</v>
      </c>
      <c r="N748" s="35" t="s">
        <v>45</v>
      </c>
      <c r="O748" s="173">
        <v>21</v>
      </c>
      <c r="P748" s="173">
        <v>21</v>
      </c>
      <c r="Q748" s="173">
        <v>0</v>
      </c>
      <c r="R748" s="173">
        <v>0</v>
      </c>
      <c r="S748" s="173">
        <v>0</v>
      </c>
      <c r="T748" s="173" t="s">
        <v>2607</v>
      </c>
      <c r="U748" s="174" t="s">
        <v>2566</v>
      </c>
      <c r="V748" s="173">
        <v>1</v>
      </c>
      <c r="W748" s="41">
        <v>28</v>
      </c>
      <c r="X748" s="41">
        <v>102</v>
      </c>
      <c r="Y748" s="41">
        <v>26</v>
      </c>
      <c r="Z748" s="177">
        <v>0.97</v>
      </c>
      <c r="AA748" s="172" t="s">
        <v>50</v>
      </c>
      <c r="AB748" s="172" t="s">
        <v>2587</v>
      </c>
    </row>
    <row r="749" customHeight="1" spans="1:28">
      <c r="A749" s="106">
        <v>42</v>
      </c>
      <c r="B749" s="172" t="s">
        <v>37</v>
      </c>
      <c r="C749" s="172" t="s">
        <v>38</v>
      </c>
      <c r="D749" s="178" t="s">
        <v>2608</v>
      </c>
      <c r="E749" s="172" t="s">
        <v>40</v>
      </c>
      <c r="F749" s="172" t="s">
        <v>41</v>
      </c>
      <c r="G749" s="172" t="s">
        <v>42</v>
      </c>
      <c r="H749" s="172" t="s">
        <v>2493</v>
      </c>
      <c r="I749" s="172" t="s">
        <v>2587</v>
      </c>
      <c r="J749" s="106" t="s">
        <v>170</v>
      </c>
      <c r="K749" s="35" t="s">
        <v>45</v>
      </c>
      <c r="L749" s="35" t="s">
        <v>46</v>
      </c>
      <c r="M749" s="175" t="s">
        <v>114</v>
      </c>
      <c r="N749" s="35" t="s">
        <v>45</v>
      </c>
      <c r="O749" s="173">
        <v>16.5</v>
      </c>
      <c r="P749" s="173">
        <v>16.5</v>
      </c>
      <c r="Q749" s="173">
        <v>0</v>
      </c>
      <c r="R749" s="173">
        <v>0</v>
      </c>
      <c r="S749" s="173">
        <v>0</v>
      </c>
      <c r="T749" s="173" t="s">
        <v>2609</v>
      </c>
      <c r="U749" s="174" t="s">
        <v>2566</v>
      </c>
      <c r="V749" s="46">
        <v>1</v>
      </c>
      <c r="W749" s="41">
        <v>21</v>
      </c>
      <c r="X749" s="41">
        <v>121</v>
      </c>
      <c r="Y749" s="41">
        <v>18</v>
      </c>
      <c r="Z749" s="177">
        <v>0.97</v>
      </c>
      <c r="AA749" s="172" t="s">
        <v>50</v>
      </c>
      <c r="AB749" s="172" t="s">
        <v>2587</v>
      </c>
    </row>
    <row r="750" customHeight="1" spans="1:28">
      <c r="A750" s="106">
        <v>43</v>
      </c>
      <c r="B750" s="172" t="s">
        <v>37</v>
      </c>
      <c r="C750" s="172" t="s">
        <v>38</v>
      </c>
      <c r="D750" s="178" t="s">
        <v>2610</v>
      </c>
      <c r="E750" s="172" t="s">
        <v>40</v>
      </c>
      <c r="F750" s="172" t="s">
        <v>41</v>
      </c>
      <c r="G750" s="172" t="s">
        <v>42</v>
      </c>
      <c r="H750" s="172" t="s">
        <v>2493</v>
      </c>
      <c r="I750" s="172" t="s">
        <v>2587</v>
      </c>
      <c r="J750" s="106" t="s">
        <v>170</v>
      </c>
      <c r="K750" s="35" t="s">
        <v>45</v>
      </c>
      <c r="L750" s="35" t="s">
        <v>46</v>
      </c>
      <c r="M750" s="175" t="s">
        <v>114</v>
      </c>
      <c r="N750" s="35" t="s">
        <v>45</v>
      </c>
      <c r="O750" s="173">
        <v>15</v>
      </c>
      <c r="P750" s="173">
        <v>15</v>
      </c>
      <c r="Q750" s="173">
        <v>0</v>
      </c>
      <c r="R750" s="173">
        <v>0</v>
      </c>
      <c r="S750" s="173">
        <v>0</v>
      </c>
      <c r="T750" s="173" t="s">
        <v>2611</v>
      </c>
      <c r="U750" s="174" t="s">
        <v>2566</v>
      </c>
      <c r="V750" s="46">
        <v>1</v>
      </c>
      <c r="W750" s="41">
        <v>23</v>
      </c>
      <c r="X750" s="41">
        <v>124</v>
      </c>
      <c r="Y750" s="41">
        <v>23</v>
      </c>
      <c r="Z750" s="177">
        <v>0.97</v>
      </c>
      <c r="AA750" s="172" t="s">
        <v>50</v>
      </c>
      <c r="AB750" s="172" t="s">
        <v>2587</v>
      </c>
    </row>
    <row r="751" s="10" customFormat="1" customHeight="1" spans="1:28">
      <c r="A751" s="106">
        <v>44</v>
      </c>
      <c r="B751" s="172" t="s">
        <v>182</v>
      </c>
      <c r="C751" s="172" t="s">
        <v>38</v>
      </c>
      <c r="D751" s="93" t="s">
        <v>2612</v>
      </c>
      <c r="E751" s="93" t="s">
        <v>40</v>
      </c>
      <c r="F751" s="38" t="s">
        <v>41</v>
      </c>
      <c r="G751" s="93" t="s">
        <v>42</v>
      </c>
      <c r="H751" s="93" t="s">
        <v>2493</v>
      </c>
      <c r="I751" s="45" t="s">
        <v>2587</v>
      </c>
      <c r="J751" s="45" t="s">
        <v>170</v>
      </c>
      <c r="K751" s="175" t="s">
        <v>184</v>
      </c>
      <c r="L751" s="175" t="s">
        <v>462</v>
      </c>
      <c r="M751" s="175" t="s">
        <v>114</v>
      </c>
      <c r="N751" s="41" t="s">
        <v>187</v>
      </c>
      <c r="O751" s="45">
        <v>68</v>
      </c>
      <c r="P751" s="45">
        <v>68</v>
      </c>
      <c r="Q751" s="45">
        <v>0</v>
      </c>
      <c r="R751" s="45">
        <v>0</v>
      </c>
      <c r="S751" s="45">
        <v>0</v>
      </c>
      <c r="T751" s="93" t="s">
        <v>2613</v>
      </c>
      <c r="U751" s="93" t="s">
        <v>2614</v>
      </c>
      <c r="V751" s="93">
        <v>1</v>
      </c>
      <c r="W751" s="45">
        <v>538</v>
      </c>
      <c r="X751" s="45">
        <v>2014</v>
      </c>
      <c r="Y751" s="45">
        <v>395</v>
      </c>
      <c r="Z751" s="130">
        <v>0.98</v>
      </c>
      <c r="AA751" s="172" t="s">
        <v>50</v>
      </c>
      <c r="AB751" s="45" t="s">
        <v>2587</v>
      </c>
    </row>
    <row r="752" customHeight="1" spans="1:28">
      <c r="A752" s="106">
        <v>45</v>
      </c>
      <c r="B752" s="172" t="s">
        <v>37</v>
      </c>
      <c r="C752" s="173" t="s">
        <v>38</v>
      </c>
      <c r="D752" s="173" t="s">
        <v>2615</v>
      </c>
      <c r="E752" s="173" t="s">
        <v>40</v>
      </c>
      <c r="F752" s="195" t="s">
        <v>41</v>
      </c>
      <c r="G752" s="172" t="s">
        <v>42</v>
      </c>
      <c r="H752" s="172" t="s">
        <v>2493</v>
      </c>
      <c r="I752" s="173" t="s">
        <v>2616</v>
      </c>
      <c r="J752" s="172" t="s">
        <v>44</v>
      </c>
      <c r="K752" s="35" t="s">
        <v>45</v>
      </c>
      <c r="L752" s="35" t="s">
        <v>46</v>
      </c>
      <c r="M752" s="175" t="s">
        <v>114</v>
      </c>
      <c r="N752" s="35" t="s">
        <v>45</v>
      </c>
      <c r="O752" s="173">
        <v>28</v>
      </c>
      <c r="P752" s="173">
        <v>28</v>
      </c>
      <c r="Q752" s="173">
        <v>0</v>
      </c>
      <c r="R752" s="173">
        <v>0</v>
      </c>
      <c r="S752" s="173">
        <v>0</v>
      </c>
      <c r="T752" s="173" t="s">
        <v>2617</v>
      </c>
      <c r="U752" s="173" t="s">
        <v>2618</v>
      </c>
      <c r="V752" s="173">
        <v>1</v>
      </c>
      <c r="W752" s="173">
        <v>60</v>
      </c>
      <c r="X752" s="173">
        <v>420</v>
      </c>
      <c r="Y752" s="173">
        <v>80</v>
      </c>
      <c r="Z752" s="177">
        <v>0.97</v>
      </c>
      <c r="AA752" s="172" t="s">
        <v>50</v>
      </c>
      <c r="AB752" s="173" t="s">
        <v>2616</v>
      </c>
    </row>
    <row r="753" customHeight="1" spans="1:28">
      <c r="A753" s="106">
        <v>46</v>
      </c>
      <c r="B753" s="172" t="s">
        <v>37</v>
      </c>
      <c r="C753" s="173" t="s">
        <v>38</v>
      </c>
      <c r="D753" s="173" t="s">
        <v>2619</v>
      </c>
      <c r="E753" s="173" t="s">
        <v>40</v>
      </c>
      <c r="F753" s="195" t="s">
        <v>41</v>
      </c>
      <c r="G753" s="172" t="s">
        <v>42</v>
      </c>
      <c r="H753" s="172" t="s">
        <v>2493</v>
      </c>
      <c r="I753" s="173" t="s">
        <v>2616</v>
      </c>
      <c r="J753" s="172" t="s">
        <v>44</v>
      </c>
      <c r="K753" s="35" t="s">
        <v>45</v>
      </c>
      <c r="L753" s="35" t="s">
        <v>46</v>
      </c>
      <c r="M753" s="175" t="s">
        <v>114</v>
      </c>
      <c r="N753" s="35" t="s">
        <v>45</v>
      </c>
      <c r="O753" s="173">
        <v>11</v>
      </c>
      <c r="P753" s="173">
        <v>11</v>
      </c>
      <c r="Q753" s="173">
        <v>0</v>
      </c>
      <c r="R753" s="173">
        <v>0</v>
      </c>
      <c r="S753" s="173">
        <v>0</v>
      </c>
      <c r="T753" s="173" t="s">
        <v>2620</v>
      </c>
      <c r="U753" s="173" t="s">
        <v>2621</v>
      </c>
      <c r="V753" s="173">
        <v>1</v>
      </c>
      <c r="W753" s="173">
        <v>201</v>
      </c>
      <c r="X753" s="173">
        <v>962</v>
      </c>
      <c r="Y753" s="173">
        <v>117</v>
      </c>
      <c r="Z753" s="177">
        <v>0.97</v>
      </c>
      <c r="AA753" s="172" t="s">
        <v>50</v>
      </c>
      <c r="AB753" s="173" t="s">
        <v>2616</v>
      </c>
    </row>
    <row r="754" customHeight="1" spans="1:28">
      <c r="A754" s="106">
        <v>47</v>
      </c>
      <c r="B754" s="172" t="s">
        <v>37</v>
      </c>
      <c r="C754" s="173" t="s">
        <v>38</v>
      </c>
      <c r="D754" s="173" t="s">
        <v>2622</v>
      </c>
      <c r="E754" s="173" t="s">
        <v>40</v>
      </c>
      <c r="F754" s="195" t="s">
        <v>41</v>
      </c>
      <c r="G754" s="172" t="s">
        <v>42</v>
      </c>
      <c r="H754" s="172" t="s">
        <v>2493</v>
      </c>
      <c r="I754" s="173" t="s">
        <v>2616</v>
      </c>
      <c r="J754" s="172" t="s">
        <v>44</v>
      </c>
      <c r="K754" s="35" t="s">
        <v>45</v>
      </c>
      <c r="L754" s="35" t="s">
        <v>46</v>
      </c>
      <c r="M754" s="175" t="s">
        <v>114</v>
      </c>
      <c r="N754" s="35" t="s">
        <v>45</v>
      </c>
      <c r="O754" s="173">
        <v>15</v>
      </c>
      <c r="P754" s="173">
        <v>15</v>
      </c>
      <c r="Q754" s="173">
        <v>0</v>
      </c>
      <c r="R754" s="173">
        <v>0</v>
      </c>
      <c r="S754" s="173">
        <v>0</v>
      </c>
      <c r="T754" s="173" t="s">
        <v>2623</v>
      </c>
      <c r="U754" s="173" t="s">
        <v>2624</v>
      </c>
      <c r="V754" s="173">
        <v>1</v>
      </c>
      <c r="W754" s="173">
        <v>171</v>
      </c>
      <c r="X754" s="173">
        <v>785</v>
      </c>
      <c r="Y754" s="173">
        <v>76</v>
      </c>
      <c r="Z754" s="177">
        <v>0.97</v>
      </c>
      <c r="AA754" s="172" t="s">
        <v>50</v>
      </c>
      <c r="AB754" s="173" t="s">
        <v>2616</v>
      </c>
    </row>
    <row r="755" customHeight="1" spans="1:28">
      <c r="A755" s="106">
        <v>48</v>
      </c>
      <c r="B755" s="172" t="s">
        <v>37</v>
      </c>
      <c r="C755" s="173" t="s">
        <v>38</v>
      </c>
      <c r="D755" s="173" t="s">
        <v>2625</v>
      </c>
      <c r="E755" s="173" t="s">
        <v>40</v>
      </c>
      <c r="F755" s="195" t="s">
        <v>41</v>
      </c>
      <c r="G755" s="172" t="s">
        <v>42</v>
      </c>
      <c r="H755" s="172" t="s">
        <v>2493</v>
      </c>
      <c r="I755" s="173" t="s">
        <v>2616</v>
      </c>
      <c r="J755" s="172" t="s">
        <v>44</v>
      </c>
      <c r="K755" s="35" t="s">
        <v>45</v>
      </c>
      <c r="L755" s="35" t="s">
        <v>46</v>
      </c>
      <c r="M755" s="175" t="s">
        <v>114</v>
      </c>
      <c r="N755" s="35" t="s">
        <v>45</v>
      </c>
      <c r="O755" s="173">
        <v>8.4</v>
      </c>
      <c r="P755" s="173">
        <v>8.4</v>
      </c>
      <c r="Q755" s="173">
        <v>0</v>
      </c>
      <c r="R755" s="173">
        <v>0</v>
      </c>
      <c r="S755" s="173">
        <v>0</v>
      </c>
      <c r="T755" s="173" t="s">
        <v>2626</v>
      </c>
      <c r="U755" s="173" t="s">
        <v>2627</v>
      </c>
      <c r="V755" s="173">
        <v>1</v>
      </c>
      <c r="W755" s="173">
        <v>30</v>
      </c>
      <c r="X755" s="173">
        <v>210</v>
      </c>
      <c r="Y755" s="173">
        <v>50</v>
      </c>
      <c r="Z755" s="177">
        <v>0.97</v>
      </c>
      <c r="AA755" s="172" t="s">
        <v>50</v>
      </c>
      <c r="AB755" s="173" t="s">
        <v>2616</v>
      </c>
    </row>
    <row r="756" customHeight="1" spans="1:28">
      <c r="A756" s="106">
        <v>49</v>
      </c>
      <c r="B756" s="172" t="s">
        <v>37</v>
      </c>
      <c r="C756" s="173" t="s">
        <v>38</v>
      </c>
      <c r="D756" s="173" t="s">
        <v>2628</v>
      </c>
      <c r="E756" s="173" t="s">
        <v>40</v>
      </c>
      <c r="F756" s="195" t="s">
        <v>41</v>
      </c>
      <c r="G756" s="172" t="s">
        <v>42</v>
      </c>
      <c r="H756" s="172" t="s">
        <v>2493</v>
      </c>
      <c r="I756" s="173" t="s">
        <v>2616</v>
      </c>
      <c r="J756" s="172" t="s">
        <v>44</v>
      </c>
      <c r="K756" s="35" t="s">
        <v>45</v>
      </c>
      <c r="L756" s="35" t="s">
        <v>46</v>
      </c>
      <c r="M756" s="175" t="s">
        <v>114</v>
      </c>
      <c r="N756" s="35" t="s">
        <v>45</v>
      </c>
      <c r="O756" s="173">
        <v>28</v>
      </c>
      <c r="P756" s="173">
        <v>28</v>
      </c>
      <c r="Q756" s="173">
        <v>0</v>
      </c>
      <c r="R756" s="173">
        <v>0</v>
      </c>
      <c r="S756" s="173">
        <v>0</v>
      </c>
      <c r="T756" s="93" t="s">
        <v>2629</v>
      </c>
      <c r="U756" s="173" t="s">
        <v>2630</v>
      </c>
      <c r="V756" s="173">
        <v>1</v>
      </c>
      <c r="W756" s="173">
        <v>15</v>
      </c>
      <c r="X756" s="173">
        <v>60</v>
      </c>
      <c r="Y756" s="173">
        <v>50</v>
      </c>
      <c r="Z756" s="177">
        <v>0.97</v>
      </c>
      <c r="AA756" s="172" t="s">
        <v>50</v>
      </c>
      <c r="AB756" s="173" t="s">
        <v>2616</v>
      </c>
    </row>
    <row r="757" customHeight="1" spans="1:28">
      <c r="A757" s="106">
        <v>50</v>
      </c>
      <c r="B757" s="172" t="s">
        <v>37</v>
      </c>
      <c r="C757" s="173" t="s">
        <v>38</v>
      </c>
      <c r="D757" s="173" t="s">
        <v>2631</v>
      </c>
      <c r="E757" s="173" t="s">
        <v>209</v>
      </c>
      <c r="F757" s="195" t="s">
        <v>41</v>
      </c>
      <c r="G757" s="172" t="s">
        <v>42</v>
      </c>
      <c r="H757" s="172" t="s">
        <v>2493</v>
      </c>
      <c r="I757" s="173" t="s">
        <v>2616</v>
      </c>
      <c r="J757" s="172" t="s">
        <v>44</v>
      </c>
      <c r="K757" s="35" t="s">
        <v>45</v>
      </c>
      <c r="L757" s="35" t="s">
        <v>46</v>
      </c>
      <c r="M757" s="175" t="s">
        <v>114</v>
      </c>
      <c r="N757" s="35" t="s">
        <v>45</v>
      </c>
      <c r="O757" s="173">
        <v>9.3</v>
      </c>
      <c r="P757" s="173">
        <v>9.3</v>
      </c>
      <c r="Q757" s="173">
        <v>0</v>
      </c>
      <c r="R757" s="173">
        <v>0</v>
      </c>
      <c r="S757" s="173">
        <v>0</v>
      </c>
      <c r="T757" s="173" t="s">
        <v>2632</v>
      </c>
      <c r="U757" s="173" t="s">
        <v>2633</v>
      </c>
      <c r="V757" s="106">
        <v>1</v>
      </c>
      <c r="W757" s="93">
        <v>52</v>
      </c>
      <c r="X757" s="93">
        <v>250</v>
      </c>
      <c r="Y757" s="93">
        <v>54</v>
      </c>
      <c r="Z757" s="177">
        <v>0.97</v>
      </c>
      <c r="AA757" s="172" t="s">
        <v>50</v>
      </c>
      <c r="AB757" s="173" t="s">
        <v>2616</v>
      </c>
    </row>
    <row r="758" customHeight="1" spans="1:28">
      <c r="A758" s="106">
        <v>51</v>
      </c>
      <c r="B758" s="172" t="s">
        <v>37</v>
      </c>
      <c r="C758" s="173" t="s">
        <v>38</v>
      </c>
      <c r="D758" s="173" t="s">
        <v>2634</v>
      </c>
      <c r="E758" s="173" t="s">
        <v>209</v>
      </c>
      <c r="F758" s="195" t="s">
        <v>41</v>
      </c>
      <c r="G758" s="172" t="s">
        <v>42</v>
      </c>
      <c r="H758" s="172" t="s">
        <v>2493</v>
      </c>
      <c r="I758" s="173" t="s">
        <v>2616</v>
      </c>
      <c r="J758" s="172" t="s">
        <v>44</v>
      </c>
      <c r="K758" s="35" t="s">
        <v>45</v>
      </c>
      <c r="L758" s="35" t="s">
        <v>46</v>
      </c>
      <c r="M758" s="175" t="s">
        <v>114</v>
      </c>
      <c r="N758" s="35" t="s">
        <v>45</v>
      </c>
      <c r="O758" s="173">
        <v>16</v>
      </c>
      <c r="P758" s="173">
        <v>16</v>
      </c>
      <c r="Q758" s="173">
        <v>0</v>
      </c>
      <c r="R758" s="173">
        <v>0</v>
      </c>
      <c r="S758" s="173">
        <v>0</v>
      </c>
      <c r="T758" s="93" t="s">
        <v>2635</v>
      </c>
      <c r="U758" s="93" t="s">
        <v>2636</v>
      </c>
      <c r="V758" s="173">
        <v>1</v>
      </c>
      <c r="W758" s="173">
        <v>60</v>
      </c>
      <c r="X758" s="173">
        <v>420</v>
      </c>
      <c r="Y758" s="173">
        <v>80</v>
      </c>
      <c r="Z758" s="177">
        <v>0.97</v>
      </c>
      <c r="AA758" s="172" t="s">
        <v>50</v>
      </c>
      <c r="AB758" s="173" t="s">
        <v>2616</v>
      </c>
    </row>
    <row r="759" customHeight="1" spans="1:28">
      <c r="A759" s="106">
        <v>52</v>
      </c>
      <c r="B759" s="172" t="s">
        <v>37</v>
      </c>
      <c r="C759" s="173" t="s">
        <v>38</v>
      </c>
      <c r="D759" s="173" t="s">
        <v>2637</v>
      </c>
      <c r="E759" s="173" t="s">
        <v>40</v>
      </c>
      <c r="F759" s="195" t="s">
        <v>41</v>
      </c>
      <c r="G759" s="172" t="s">
        <v>42</v>
      </c>
      <c r="H759" s="172" t="s">
        <v>2493</v>
      </c>
      <c r="I759" s="173" t="s">
        <v>2616</v>
      </c>
      <c r="J759" s="172" t="s">
        <v>44</v>
      </c>
      <c r="K759" s="35" t="s">
        <v>45</v>
      </c>
      <c r="L759" s="35" t="s">
        <v>46</v>
      </c>
      <c r="M759" s="175" t="s">
        <v>114</v>
      </c>
      <c r="N759" s="35" t="s">
        <v>45</v>
      </c>
      <c r="O759" s="173">
        <v>46</v>
      </c>
      <c r="P759" s="173">
        <v>46</v>
      </c>
      <c r="Q759" s="173">
        <v>0</v>
      </c>
      <c r="R759" s="173">
        <v>0</v>
      </c>
      <c r="S759" s="173">
        <v>0</v>
      </c>
      <c r="T759" s="173" t="s">
        <v>2638</v>
      </c>
      <c r="U759" s="173" t="s">
        <v>2621</v>
      </c>
      <c r="V759" s="173">
        <v>1</v>
      </c>
      <c r="W759" s="173">
        <v>201</v>
      </c>
      <c r="X759" s="173">
        <v>962</v>
      </c>
      <c r="Y759" s="173">
        <v>117</v>
      </c>
      <c r="Z759" s="177">
        <v>0.97</v>
      </c>
      <c r="AA759" s="172" t="s">
        <v>50</v>
      </c>
      <c r="AB759" s="173" t="s">
        <v>2616</v>
      </c>
    </row>
    <row r="760" customHeight="1" spans="1:28">
      <c r="A760" s="106">
        <v>53</v>
      </c>
      <c r="B760" s="172" t="s">
        <v>37</v>
      </c>
      <c r="C760" s="175" t="s">
        <v>38</v>
      </c>
      <c r="D760" s="172" t="s">
        <v>2639</v>
      </c>
      <c r="E760" s="172" t="s">
        <v>40</v>
      </c>
      <c r="F760" s="172" t="s">
        <v>41</v>
      </c>
      <c r="G760" s="172" t="s">
        <v>42</v>
      </c>
      <c r="H760" s="172" t="s">
        <v>2493</v>
      </c>
      <c r="I760" s="172" t="s">
        <v>2616</v>
      </c>
      <c r="J760" s="172" t="s">
        <v>44</v>
      </c>
      <c r="K760" s="35" t="s">
        <v>45</v>
      </c>
      <c r="L760" s="35" t="s">
        <v>46</v>
      </c>
      <c r="M760" s="175" t="s">
        <v>114</v>
      </c>
      <c r="N760" s="35" t="s">
        <v>45</v>
      </c>
      <c r="O760" s="172">
        <v>8</v>
      </c>
      <c r="P760" s="172">
        <v>8</v>
      </c>
      <c r="Q760" s="172">
        <v>0</v>
      </c>
      <c r="R760" s="172">
        <v>0</v>
      </c>
      <c r="S760" s="172">
        <v>0</v>
      </c>
      <c r="T760" s="172" t="s">
        <v>2640</v>
      </c>
      <c r="U760" s="175" t="s">
        <v>2641</v>
      </c>
      <c r="V760" s="186">
        <v>1</v>
      </c>
      <c r="W760" s="186">
        <v>54</v>
      </c>
      <c r="X760" s="186">
        <v>162</v>
      </c>
      <c r="Y760" s="186">
        <v>49</v>
      </c>
      <c r="Z760" s="177">
        <v>0.97</v>
      </c>
      <c r="AA760" s="172" t="s">
        <v>50</v>
      </c>
      <c r="AB760" s="172" t="s">
        <v>2616</v>
      </c>
    </row>
    <row r="761" customHeight="1" spans="1:28">
      <c r="A761" s="106">
        <v>54</v>
      </c>
      <c r="B761" s="172" t="s">
        <v>37</v>
      </c>
      <c r="C761" s="175" t="s">
        <v>38</v>
      </c>
      <c r="D761" s="172" t="s">
        <v>2642</v>
      </c>
      <c r="E761" s="172" t="s">
        <v>209</v>
      </c>
      <c r="F761" s="172" t="s">
        <v>41</v>
      </c>
      <c r="G761" s="172" t="s">
        <v>42</v>
      </c>
      <c r="H761" s="172" t="s">
        <v>2493</v>
      </c>
      <c r="I761" s="172" t="s">
        <v>2616</v>
      </c>
      <c r="J761" s="172" t="s">
        <v>44</v>
      </c>
      <c r="K761" s="35" t="s">
        <v>45</v>
      </c>
      <c r="L761" s="35" t="s">
        <v>46</v>
      </c>
      <c r="M761" s="175" t="s">
        <v>114</v>
      </c>
      <c r="N761" s="35" t="s">
        <v>45</v>
      </c>
      <c r="O761" s="172">
        <v>25</v>
      </c>
      <c r="P761" s="172">
        <v>25</v>
      </c>
      <c r="Q761" s="172">
        <v>0</v>
      </c>
      <c r="R761" s="172">
        <v>0</v>
      </c>
      <c r="S761" s="172">
        <v>0</v>
      </c>
      <c r="T761" s="172" t="s">
        <v>2643</v>
      </c>
      <c r="U761" s="175" t="s">
        <v>2644</v>
      </c>
      <c r="V761" s="186">
        <v>1</v>
      </c>
      <c r="W761" s="186">
        <v>67</v>
      </c>
      <c r="X761" s="186">
        <v>165</v>
      </c>
      <c r="Y761" s="186">
        <v>67</v>
      </c>
      <c r="Z761" s="177">
        <v>0.97</v>
      </c>
      <c r="AA761" s="172" t="s">
        <v>50</v>
      </c>
      <c r="AB761" s="172" t="s">
        <v>2616</v>
      </c>
    </row>
    <row r="762" customHeight="1" spans="1:28">
      <c r="A762" s="106">
        <v>55</v>
      </c>
      <c r="B762" s="172" t="s">
        <v>182</v>
      </c>
      <c r="C762" s="175" t="s">
        <v>38</v>
      </c>
      <c r="D762" s="172" t="s">
        <v>2645</v>
      </c>
      <c r="E762" s="172" t="s">
        <v>209</v>
      </c>
      <c r="F762" s="172" t="s">
        <v>41</v>
      </c>
      <c r="G762" s="172" t="s">
        <v>42</v>
      </c>
      <c r="H762" s="172" t="s">
        <v>2493</v>
      </c>
      <c r="I762" s="172" t="s">
        <v>2616</v>
      </c>
      <c r="J762" s="172" t="s">
        <v>44</v>
      </c>
      <c r="K762" s="175" t="s">
        <v>184</v>
      </c>
      <c r="L762" s="175" t="s">
        <v>462</v>
      </c>
      <c r="M762" s="175" t="s">
        <v>2559</v>
      </c>
      <c r="N762" s="41" t="s">
        <v>187</v>
      </c>
      <c r="O762" s="172">
        <v>30</v>
      </c>
      <c r="P762" s="172">
        <v>30</v>
      </c>
      <c r="Q762" s="172">
        <v>0</v>
      </c>
      <c r="R762" s="172">
        <v>0</v>
      </c>
      <c r="S762" s="172">
        <v>0</v>
      </c>
      <c r="T762" s="172" t="s">
        <v>2646</v>
      </c>
      <c r="U762" s="93" t="s">
        <v>2647</v>
      </c>
      <c r="V762" s="106">
        <v>1</v>
      </c>
      <c r="W762" s="93">
        <v>18</v>
      </c>
      <c r="X762" s="93">
        <v>90</v>
      </c>
      <c r="Y762" s="93">
        <v>29</v>
      </c>
      <c r="Z762" s="177">
        <v>0.97</v>
      </c>
      <c r="AA762" s="172" t="s">
        <v>50</v>
      </c>
      <c r="AB762" s="172" t="s">
        <v>2616</v>
      </c>
    </row>
    <row r="763" customHeight="1" spans="1:28">
      <c r="A763" s="106">
        <v>56</v>
      </c>
      <c r="B763" s="172" t="s">
        <v>182</v>
      </c>
      <c r="C763" s="175" t="s">
        <v>38</v>
      </c>
      <c r="D763" s="175" t="s">
        <v>2648</v>
      </c>
      <c r="E763" s="175" t="s">
        <v>40</v>
      </c>
      <c r="F763" s="38" t="s">
        <v>41</v>
      </c>
      <c r="G763" s="172" t="s">
        <v>42</v>
      </c>
      <c r="H763" s="172" t="s">
        <v>2493</v>
      </c>
      <c r="I763" s="172" t="s">
        <v>2616</v>
      </c>
      <c r="J763" s="172" t="s">
        <v>44</v>
      </c>
      <c r="K763" s="41" t="s">
        <v>184</v>
      </c>
      <c r="L763" s="175" t="s">
        <v>673</v>
      </c>
      <c r="M763" s="175" t="s">
        <v>114</v>
      </c>
      <c r="N763" s="41" t="s">
        <v>187</v>
      </c>
      <c r="O763" s="175">
        <v>3.5</v>
      </c>
      <c r="P763" s="175">
        <v>3.5</v>
      </c>
      <c r="Q763" s="175">
        <v>0</v>
      </c>
      <c r="R763" s="175">
        <v>0</v>
      </c>
      <c r="S763" s="175">
        <v>0</v>
      </c>
      <c r="T763" s="175" t="s">
        <v>2649</v>
      </c>
      <c r="U763" s="175" t="s">
        <v>2650</v>
      </c>
      <c r="V763" s="175">
        <v>1</v>
      </c>
      <c r="W763" s="175">
        <v>110</v>
      </c>
      <c r="X763" s="175">
        <v>530</v>
      </c>
      <c r="Y763" s="175">
        <v>20</v>
      </c>
      <c r="Z763" s="177">
        <v>0.97</v>
      </c>
      <c r="AA763" s="172" t="s">
        <v>50</v>
      </c>
      <c r="AB763" s="172" t="s">
        <v>2616</v>
      </c>
    </row>
    <row r="764" customHeight="1" spans="1:28">
      <c r="A764" s="106">
        <v>57</v>
      </c>
      <c r="B764" s="93" t="s">
        <v>182</v>
      </c>
      <c r="C764" s="38" t="s">
        <v>38</v>
      </c>
      <c r="D764" s="196" t="s">
        <v>2651</v>
      </c>
      <c r="E764" s="93" t="s">
        <v>40</v>
      </c>
      <c r="F764" s="38" t="s">
        <v>41</v>
      </c>
      <c r="G764" s="172" t="s">
        <v>42</v>
      </c>
      <c r="H764" s="172" t="s">
        <v>2493</v>
      </c>
      <c r="I764" s="93" t="s">
        <v>2652</v>
      </c>
      <c r="J764" s="172" t="s">
        <v>44</v>
      </c>
      <c r="K764" s="175" t="s">
        <v>184</v>
      </c>
      <c r="L764" s="175" t="s">
        <v>462</v>
      </c>
      <c r="M764" s="175" t="s">
        <v>2559</v>
      </c>
      <c r="N764" s="41" t="s">
        <v>187</v>
      </c>
      <c r="O764" s="93">
        <v>48</v>
      </c>
      <c r="P764" s="93">
        <v>48</v>
      </c>
      <c r="Q764" s="197">
        <v>0</v>
      </c>
      <c r="R764" s="197">
        <v>0</v>
      </c>
      <c r="S764" s="197">
        <v>0</v>
      </c>
      <c r="T764" s="196" t="s">
        <v>2653</v>
      </c>
      <c r="U764" s="93" t="s">
        <v>2654</v>
      </c>
      <c r="V764" s="93">
        <v>1</v>
      </c>
      <c r="W764" s="98">
        <v>667</v>
      </c>
      <c r="X764" s="98">
        <v>2556</v>
      </c>
      <c r="Y764" s="198">
        <v>515</v>
      </c>
      <c r="Z764" s="177">
        <v>0.97</v>
      </c>
      <c r="AA764" s="172" t="s">
        <v>50</v>
      </c>
      <c r="AB764" s="93" t="s">
        <v>2652</v>
      </c>
    </row>
    <row r="765" customHeight="1" spans="1:28">
      <c r="A765" s="106">
        <v>58</v>
      </c>
      <c r="B765" s="172" t="s">
        <v>182</v>
      </c>
      <c r="C765" s="38" t="s">
        <v>38</v>
      </c>
      <c r="D765" s="196" t="s">
        <v>2655</v>
      </c>
      <c r="E765" s="93" t="s">
        <v>40</v>
      </c>
      <c r="F765" s="38" t="s">
        <v>41</v>
      </c>
      <c r="G765" s="172" t="s">
        <v>42</v>
      </c>
      <c r="H765" s="172" t="s">
        <v>2493</v>
      </c>
      <c r="I765" s="93" t="s">
        <v>2652</v>
      </c>
      <c r="J765" s="172" t="s">
        <v>44</v>
      </c>
      <c r="K765" s="175" t="s">
        <v>184</v>
      </c>
      <c r="L765" s="175" t="s">
        <v>462</v>
      </c>
      <c r="M765" s="175" t="s">
        <v>2499</v>
      </c>
      <c r="N765" s="41" t="s">
        <v>187</v>
      </c>
      <c r="O765" s="93">
        <v>15</v>
      </c>
      <c r="P765" s="93">
        <v>15</v>
      </c>
      <c r="Q765" s="197">
        <v>0</v>
      </c>
      <c r="R765" s="197">
        <v>0</v>
      </c>
      <c r="S765" s="197">
        <v>0</v>
      </c>
      <c r="T765" s="196" t="s">
        <v>2588</v>
      </c>
      <c r="U765" s="93" t="s">
        <v>2656</v>
      </c>
      <c r="V765" s="93">
        <v>1</v>
      </c>
      <c r="W765" s="98">
        <v>68</v>
      </c>
      <c r="X765" s="98">
        <v>286</v>
      </c>
      <c r="Y765" s="198">
        <v>286</v>
      </c>
      <c r="Z765" s="177">
        <v>0.97</v>
      </c>
      <c r="AA765" s="172" t="s">
        <v>50</v>
      </c>
      <c r="AB765" s="93" t="s">
        <v>2652</v>
      </c>
    </row>
    <row r="766" customHeight="1" spans="1:28">
      <c r="A766" s="106">
        <v>59</v>
      </c>
      <c r="B766" s="172" t="s">
        <v>37</v>
      </c>
      <c r="C766" s="38" t="s">
        <v>38</v>
      </c>
      <c r="D766" s="93" t="s">
        <v>2657</v>
      </c>
      <c r="E766" s="93" t="s">
        <v>40</v>
      </c>
      <c r="F766" s="38" t="s">
        <v>41</v>
      </c>
      <c r="G766" s="172" t="s">
        <v>42</v>
      </c>
      <c r="H766" s="172" t="s">
        <v>2493</v>
      </c>
      <c r="I766" s="93" t="s">
        <v>2652</v>
      </c>
      <c r="J766" s="172" t="s">
        <v>44</v>
      </c>
      <c r="K766" s="35" t="s">
        <v>45</v>
      </c>
      <c r="L766" s="35" t="s">
        <v>46</v>
      </c>
      <c r="M766" s="175" t="s">
        <v>114</v>
      </c>
      <c r="N766" s="35" t="s">
        <v>45</v>
      </c>
      <c r="O766" s="93">
        <v>10</v>
      </c>
      <c r="P766" s="93">
        <v>10</v>
      </c>
      <c r="Q766" s="197">
        <v>0</v>
      </c>
      <c r="R766" s="197">
        <v>0</v>
      </c>
      <c r="S766" s="197">
        <v>0</v>
      </c>
      <c r="T766" s="93" t="s">
        <v>2658</v>
      </c>
      <c r="U766" s="93" t="s">
        <v>2659</v>
      </c>
      <c r="V766" s="93">
        <v>1</v>
      </c>
      <c r="W766" s="98">
        <v>86</v>
      </c>
      <c r="X766" s="98">
        <v>302</v>
      </c>
      <c r="Y766" s="198">
        <v>68</v>
      </c>
      <c r="Z766" s="177">
        <v>0.97</v>
      </c>
      <c r="AA766" s="172" t="s">
        <v>50</v>
      </c>
      <c r="AB766" s="93" t="s">
        <v>2652</v>
      </c>
    </row>
    <row r="767" customHeight="1" spans="1:28">
      <c r="A767" s="106">
        <v>60</v>
      </c>
      <c r="B767" s="172" t="s">
        <v>37</v>
      </c>
      <c r="C767" s="38" t="s">
        <v>38</v>
      </c>
      <c r="D767" s="93" t="s">
        <v>2660</v>
      </c>
      <c r="E767" s="93" t="s">
        <v>40</v>
      </c>
      <c r="F767" s="38" t="s">
        <v>41</v>
      </c>
      <c r="G767" s="172" t="s">
        <v>42</v>
      </c>
      <c r="H767" s="172" t="s">
        <v>2493</v>
      </c>
      <c r="I767" s="93" t="s">
        <v>2652</v>
      </c>
      <c r="J767" s="172" t="s">
        <v>44</v>
      </c>
      <c r="K767" s="35" t="s">
        <v>45</v>
      </c>
      <c r="L767" s="35" t="s">
        <v>46</v>
      </c>
      <c r="M767" s="175" t="s">
        <v>114</v>
      </c>
      <c r="N767" s="35" t="s">
        <v>45</v>
      </c>
      <c r="O767" s="93">
        <v>10</v>
      </c>
      <c r="P767" s="93">
        <v>10</v>
      </c>
      <c r="Q767" s="197">
        <v>0</v>
      </c>
      <c r="R767" s="197">
        <v>0</v>
      </c>
      <c r="S767" s="197">
        <v>0</v>
      </c>
      <c r="T767" s="93" t="s">
        <v>2661</v>
      </c>
      <c r="U767" s="93" t="s">
        <v>2662</v>
      </c>
      <c r="V767" s="93">
        <v>1</v>
      </c>
      <c r="W767" s="98">
        <v>82</v>
      </c>
      <c r="X767" s="98">
        <v>298</v>
      </c>
      <c r="Y767" s="198">
        <v>65</v>
      </c>
      <c r="Z767" s="177">
        <v>0.97</v>
      </c>
      <c r="AA767" s="172" t="s">
        <v>50</v>
      </c>
      <c r="AB767" s="93" t="s">
        <v>2652</v>
      </c>
    </row>
    <row r="768" customHeight="1" spans="1:28">
      <c r="A768" s="106">
        <v>61</v>
      </c>
      <c r="B768" s="172" t="s">
        <v>37</v>
      </c>
      <c r="C768" s="38" t="s">
        <v>38</v>
      </c>
      <c r="D768" s="93" t="s">
        <v>2663</v>
      </c>
      <c r="E768" s="93" t="s">
        <v>40</v>
      </c>
      <c r="F768" s="38" t="s">
        <v>41</v>
      </c>
      <c r="G768" s="172" t="s">
        <v>42</v>
      </c>
      <c r="H768" s="172" t="s">
        <v>2493</v>
      </c>
      <c r="I768" s="93" t="s">
        <v>2652</v>
      </c>
      <c r="J768" s="172" t="s">
        <v>44</v>
      </c>
      <c r="K768" s="35" t="s">
        <v>45</v>
      </c>
      <c r="L768" s="35" t="s">
        <v>46</v>
      </c>
      <c r="M768" s="175" t="s">
        <v>114</v>
      </c>
      <c r="N768" s="35" t="s">
        <v>45</v>
      </c>
      <c r="O768" s="93">
        <v>23</v>
      </c>
      <c r="P768" s="93">
        <v>23</v>
      </c>
      <c r="Q768" s="197">
        <v>0</v>
      </c>
      <c r="R768" s="197">
        <v>0</v>
      </c>
      <c r="S768" s="197">
        <v>0</v>
      </c>
      <c r="T768" s="174" t="s">
        <v>2664</v>
      </c>
      <c r="U768" s="174" t="s">
        <v>2665</v>
      </c>
      <c r="V768" s="176">
        <v>1</v>
      </c>
      <c r="W768" s="93">
        <v>235</v>
      </c>
      <c r="X768" s="93">
        <v>786</v>
      </c>
      <c r="Y768" s="93">
        <v>72</v>
      </c>
      <c r="Z768" s="177">
        <v>0.97</v>
      </c>
      <c r="AA768" s="172" t="s">
        <v>50</v>
      </c>
      <c r="AB768" s="93" t="s">
        <v>2652</v>
      </c>
    </row>
    <row r="769" customHeight="1" spans="1:28">
      <c r="A769" s="106">
        <v>62</v>
      </c>
      <c r="B769" s="172" t="s">
        <v>37</v>
      </c>
      <c r="C769" s="38" t="s">
        <v>38</v>
      </c>
      <c r="D769" s="93" t="s">
        <v>2666</v>
      </c>
      <c r="E769" s="93" t="s">
        <v>40</v>
      </c>
      <c r="F769" s="38" t="s">
        <v>41</v>
      </c>
      <c r="G769" s="172" t="s">
        <v>42</v>
      </c>
      <c r="H769" s="172" t="s">
        <v>2493</v>
      </c>
      <c r="I769" s="93" t="s">
        <v>2652</v>
      </c>
      <c r="J769" s="172" t="s">
        <v>44</v>
      </c>
      <c r="K769" s="35" t="s">
        <v>45</v>
      </c>
      <c r="L769" s="35" t="s">
        <v>46</v>
      </c>
      <c r="M769" s="175" t="s">
        <v>114</v>
      </c>
      <c r="N769" s="35" t="s">
        <v>45</v>
      </c>
      <c r="O769" s="93">
        <v>10</v>
      </c>
      <c r="P769" s="93">
        <v>10</v>
      </c>
      <c r="Q769" s="197">
        <v>0</v>
      </c>
      <c r="R769" s="197">
        <v>0</v>
      </c>
      <c r="S769" s="197">
        <v>0</v>
      </c>
      <c r="T769" s="93" t="s">
        <v>2667</v>
      </c>
      <c r="U769" s="93" t="s">
        <v>2668</v>
      </c>
      <c r="V769" s="176">
        <v>1</v>
      </c>
      <c r="W769" s="93">
        <v>78</v>
      </c>
      <c r="X769" s="93">
        <v>286</v>
      </c>
      <c r="Y769" s="93">
        <v>52</v>
      </c>
      <c r="Z769" s="177">
        <v>0.97</v>
      </c>
      <c r="AA769" s="172" t="s">
        <v>50</v>
      </c>
      <c r="AB769" s="93" t="s">
        <v>2652</v>
      </c>
    </row>
    <row r="770" customHeight="1" spans="1:28">
      <c r="A770" s="106">
        <v>63</v>
      </c>
      <c r="B770" s="172" t="s">
        <v>37</v>
      </c>
      <c r="C770" s="38" t="s">
        <v>38</v>
      </c>
      <c r="D770" s="93" t="s">
        <v>2669</v>
      </c>
      <c r="E770" s="93" t="s">
        <v>40</v>
      </c>
      <c r="F770" s="38" t="s">
        <v>41</v>
      </c>
      <c r="G770" s="172" t="s">
        <v>42</v>
      </c>
      <c r="H770" s="172" t="s">
        <v>2493</v>
      </c>
      <c r="I770" s="93" t="s">
        <v>2652</v>
      </c>
      <c r="J770" s="172" t="s">
        <v>44</v>
      </c>
      <c r="K770" s="35" t="s">
        <v>45</v>
      </c>
      <c r="L770" s="35" t="s">
        <v>46</v>
      </c>
      <c r="M770" s="175" t="s">
        <v>114</v>
      </c>
      <c r="N770" s="35" t="s">
        <v>45</v>
      </c>
      <c r="O770" s="93">
        <v>7.4</v>
      </c>
      <c r="P770" s="93">
        <v>7.4</v>
      </c>
      <c r="Q770" s="197">
        <v>0</v>
      </c>
      <c r="R770" s="197">
        <v>0</v>
      </c>
      <c r="S770" s="197">
        <v>0</v>
      </c>
      <c r="T770" s="93" t="s">
        <v>2670</v>
      </c>
      <c r="U770" s="93" t="s">
        <v>2671</v>
      </c>
      <c r="V770" s="106">
        <v>1</v>
      </c>
      <c r="W770" s="93"/>
      <c r="X770" s="93"/>
      <c r="Y770" s="93"/>
      <c r="Z770" s="177">
        <v>0.97</v>
      </c>
      <c r="AA770" s="172" t="s">
        <v>50</v>
      </c>
      <c r="AB770" s="93" t="s">
        <v>2652</v>
      </c>
    </row>
    <row r="771" customHeight="1" spans="1:28">
      <c r="A771" s="106">
        <v>64</v>
      </c>
      <c r="B771" s="172" t="s">
        <v>37</v>
      </c>
      <c r="C771" s="38" t="s">
        <v>38</v>
      </c>
      <c r="D771" s="93" t="s">
        <v>2672</v>
      </c>
      <c r="E771" s="93" t="s">
        <v>40</v>
      </c>
      <c r="F771" s="38" t="s">
        <v>41</v>
      </c>
      <c r="G771" s="172" t="s">
        <v>42</v>
      </c>
      <c r="H771" s="172" t="s">
        <v>2493</v>
      </c>
      <c r="I771" s="93" t="s">
        <v>2652</v>
      </c>
      <c r="J771" s="172" t="s">
        <v>44</v>
      </c>
      <c r="K771" s="35" t="s">
        <v>45</v>
      </c>
      <c r="L771" s="35" t="s">
        <v>46</v>
      </c>
      <c r="M771" s="175" t="s">
        <v>114</v>
      </c>
      <c r="N771" s="35" t="s">
        <v>45</v>
      </c>
      <c r="O771" s="93">
        <v>20</v>
      </c>
      <c r="P771" s="93">
        <v>20</v>
      </c>
      <c r="Q771" s="197">
        <v>0</v>
      </c>
      <c r="R771" s="197">
        <v>0</v>
      </c>
      <c r="S771" s="197">
        <v>0</v>
      </c>
      <c r="T771" s="93" t="s">
        <v>2673</v>
      </c>
      <c r="U771" s="93" t="s">
        <v>2674</v>
      </c>
      <c r="V771" s="93">
        <v>1</v>
      </c>
      <c r="W771" s="93">
        <v>65</v>
      </c>
      <c r="X771" s="93">
        <v>456</v>
      </c>
      <c r="Y771" s="93">
        <v>65</v>
      </c>
      <c r="Z771" s="177">
        <v>0.97</v>
      </c>
      <c r="AA771" s="172" t="s">
        <v>50</v>
      </c>
      <c r="AB771" s="93" t="s">
        <v>2652</v>
      </c>
    </row>
    <row r="772" customHeight="1" spans="1:28">
      <c r="A772" s="106">
        <v>65</v>
      </c>
      <c r="B772" s="172" t="s">
        <v>37</v>
      </c>
      <c r="C772" s="38" t="s">
        <v>38</v>
      </c>
      <c r="D772" s="93" t="s">
        <v>2675</v>
      </c>
      <c r="E772" s="93" t="s">
        <v>40</v>
      </c>
      <c r="F772" s="38" t="s">
        <v>41</v>
      </c>
      <c r="G772" s="172" t="s">
        <v>42</v>
      </c>
      <c r="H772" s="172" t="s">
        <v>2493</v>
      </c>
      <c r="I772" s="93" t="s">
        <v>2652</v>
      </c>
      <c r="J772" s="172" t="s">
        <v>44</v>
      </c>
      <c r="K772" s="35" t="s">
        <v>45</v>
      </c>
      <c r="L772" s="35" t="s">
        <v>46</v>
      </c>
      <c r="M772" s="175" t="s">
        <v>114</v>
      </c>
      <c r="N772" s="35" t="s">
        <v>45</v>
      </c>
      <c r="O772" s="93">
        <v>19.3</v>
      </c>
      <c r="P772" s="93">
        <v>19.3</v>
      </c>
      <c r="Q772" s="197">
        <v>0</v>
      </c>
      <c r="R772" s="197">
        <v>0</v>
      </c>
      <c r="S772" s="197">
        <v>0</v>
      </c>
      <c r="T772" s="93" t="s">
        <v>2676</v>
      </c>
      <c r="U772" s="93" t="s">
        <v>2677</v>
      </c>
      <c r="V772" s="93">
        <v>1</v>
      </c>
      <c r="W772" s="93">
        <v>78</v>
      </c>
      <c r="X772" s="93">
        <v>685</v>
      </c>
      <c r="Y772" s="93">
        <v>73</v>
      </c>
      <c r="Z772" s="177">
        <v>0.97</v>
      </c>
      <c r="AA772" s="172" t="s">
        <v>50</v>
      </c>
      <c r="AB772" s="93" t="s">
        <v>2652</v>
      </c>
    </row>
    <row r="773" customHeight="1" spans="1:28">
      <c r="A773" s="106">
        <v>66</v>
      </c>
      <c r="B773" s="172" t="s">
        <v>37</v>
      </c>
      <c r="C773" s="38" t="s">
        <v>38</v>
      </c>
      <c r="D773" s="93" t="s">
        <v>2678</v>
      </c>
      <c r="E773" s="93" t="s">
        <v>40</v>
      </c>
      <c r="F773" s="38" t="s">
        <v>41</v>
      </c>
      <c r="G773" s="172" t="s">
        <v>42</v>
      </c>
      <c r="H773" s="172" t="s">
        <v>2493</v>
      </c>
      <c r="I773" s="93" t="s">
        <v>2652</v>
      </c>
      <c r="J773" s="172" t="s">
        <v>44</v>
      </c>
      <c r="K773" s="35" t="s">
        <v>45</v>
      </c>
      <c r="L773" s="35" t="s">
        <v>46</v>
      </c>
      <c r="M773" s="175" t="s">
        <v>114</v>
      </c>
      <c r="N773" s="35" t="s">
        <v>45</v>
      </c>
      <c r="O773" s="93">
        <v>16</v>
      </c>
      <c r="P773" s="93">
        <v>16</v>
      </c>
      <c r="Q773" s="197">
        <v>0</v>
      </c>
      <c r="R773" s="197">
        <v>0</v>
      </c>
      <c r="S773" s="197">
        <v>0</v>
      </c>
      <c r="T773" s="93" t="s">
        <v>2679</v>
      </c>
      <c r="U773" s="93" t="s">
        <v>2680</v>
      </c>
      <c r="V773" s="176">
        <v>1</v>
      </c>
      <c r="W773" s="93">
        <v>213</v>
      </c>
      <c r="X773" s="93">
        <v>1506</v>
      </c>
      <c r="Y773" s="93">
        <v>85</v>
      </c>
      <c r="Z773" s="177">
        <v>0.97</v>
      </c>
      <c r="AA773" s="172" t="s">
        <v>50</v>
      </c>
      <c r="AB773" s="93" t="s">
        <v>2652</v>
      </c>
    </row>
    <row r="774" customHeight="1" spans="1:28">
      <c r="A774" s="106">
        <v>67</v>
      </c>
      <c r="B774" s="172" t="s">
        <v>37</v>
      </c>
      <c r="C774" s="38" t="s">
        <v>38</v>
      </c>
      <c r="D774" s="106" t="s">
        <v>2681</v>
      </c>
      <c r="E774" s="106" t="s">
        <v>40</v>
      </c>
      <c r="F774" s="38" t="s">
        <v>41</v>
      </c>
      <c r="G774" s="172" t="s">
        <v>42</v>
      </c>
      <c r="H774" s="172" t="s">
        <v>2493</v>
      </c>
      <c r="I774" s="106" t="s">
        <v>2682</v>
      </c>
      <c r="J774" s="106" t="s">
        <v>1082</v>
      </c>
      <c r="K774" s="35" t="s">
        <v>45</v>
      </c>
      <c r="L774" s="35" t="s">
        <v>46</v>
      </c>
      <c r="M774" s="175" t="s">
        <v>114</v>
      </c>
      <c r="N774" s="35" t="s">
        <v>45</v>
      </c>
      <c r="O774" s="106">
        <v>18</v>
      </c>
      <c r="P774" s="106">
        <v>18</v>
      </c>
      <c r="Q774" s="172">
        <v>0</v>
      </c>
      <c r="R774" s="172">
        <v>0</v>
      </c>
      <c r="S774" s="93">
        <v>0</v>
      </c>
      <c r="T774" s="106" t="s">
        <v>2683</v>
      </c>
      <c r="U774" s="106" t="s">
        <v>2684</v>
      </c>
      <c r="V774" s="106">
        <v>1</v>
      </c>
      <c r="W774" s="106">
        <v>35</v>
      </c>
      <c r="X774" s="106">
        <v>133</v>
      </c>
      <c r="Y774" s="106">
        <v>115</v>
      </c>
      <c r="Z774" s="177">
        <v>0.97</v>
      </c>
      <c r="AA774" s="172" t="s">
        <v>50</v>
      </c>
      <c r="AB774" s="106" t="s">
        <v>2682</v>
      </c>
    </row>
    <row r="775" customHeight="1" spans="1:28">
      <c r="A775" s="106">
        <v>68</v>
      </c>
      <c r="B775" s="172" t="s">
        <v>37</v>
      </c>
      <c r="C775" s="38" t="s">
        <v>38</v>
      </c>
      <c r="D775" s="106" t="s">
        <v>2685</v>
      </c>
      <c r="E775" s="106" t="s">
        <v>40</v>
      </c>
      <c r="F775" s="38" t="s">
        <v>41</v>
      </c>
      <c r="G775" s="172" t="s">
        <v>42</v>
      </c>
      <c r="H775" s="172" t="s">
        <v>2493</v>
      </c>
      <c r="I775" s="106" t="s">
        <v>2682</v>
      </c>
      <c r="J775" s="106" t="s">
        <v>1082</v>
      </c>
      <c r="K775" s="35" t="s">
        <v>45</v>
      </c>
      <c r="L775" s="35" t="s">
        <v>46</v>
      </c>
      <c r="M775" s="175" t="s">
        <v>114</v>
      </c>
      <c r="N775" s="35" t="s">
        <v>45</v>
      </c>
      <c r="O775" s="106">
        <v>19.2</v>
      </c>
      <c r="P775" s="106">
        <v>19.2</v>
      </c>
      <c r="Q775" s="172">
        <v>0</v>
      </c>
      <c r="R775" s="172">
        <v>0</v>
      </c>
      <c r="S775" s="93">
        <v>0</v>
      </c>
      <c r="T775" s="106" t="s">
        <v>2686</v>
      </c>
      <c r="U775" s="106" t="s">
        <v>2687</v>
      </c>
      <c r="V775" s="106">
        <v>1</v>
      </c>
      <c r="W775" s="106">
        <v>56</v>
      </c>
      <c r="X775" s="106">
        <v>196</v>
      </c>
      <c r="Y775" s="93">
        <v>29</v>
      </c>
      <c r="Z775" s="177">
        <v>0.97</v>
      </c>
      <c r="AA775" s="172" t="s">
        <v>50</v>
      </c>
      <c r="AB775" s="106" t="s">
        <v>2682</v>
      </c>
    </row>
    <row r="776" customHeight="1" spans="1:28">
      <c r="A776" s="106">
        <v>69</v>
      </c>
      <c r="B776" s="172" t="s">
        <v>37</v>
      </c>
      <c r="C776" s="38" t="s">
        <v>38</v>
      </c>
      <c r="D776" s="106" t="s">
        <v>2688</v>
      </c>
      <c r="E776" s="106" t="s">
        <v>40</v>
      </c>
      <c r="F776" s="38" t="s">
        <v>41</v>
      </c>
      <c r="G776" s="172" t="s">
        <v>42</v>
      </c>
      <c r="H776" s="172" t="s">
        <v>2493</v>
      </c>
      <c r="I776" s="106" t="s">
        <v>2682</v>
      </c>
      <c r="J776" s="106" t="s">
        <v>1082</v>
      </c>
      <c r="K776" s="35" t="s">
        <v>45</v>
      </c>
      <c r="L776" s="35" t="s">
        <v>46</v>
      </c>
      <c r="M776" s="175" t="s">
        <v>114</v>
      </c>
      <c r="N776" s="35" t="s">
        <v>45</v>
      </c>
      <c r="O776" s="106">
        <v>9.6</v>
      </c>
      <c r="P776" s="106">
        <v>9.6</v>
      </c>
      <c r="Q776" s="172">
        <v>0</v>
      </c>
      <c r="R776" s="172">
        <v>0</v>
      </c>
      <c r="S776" s="93">
        <v>0</v>
      </c>
      <c r="T776" s="106" t="s">
        <v>2689</v>
      </c>
      <c r="U776" s="106" t="s">
        <v>2690</v>
      </c>
      <c r="V776" s="106">
        <v>1</v>
      </c>
      <c r="W776" s="106">
        <v>47</v>
      </c>
      <c r="X776" s="106">
        <v>165</v>
      </c>
      <c r="Y776" s="106">
        <v>115</v>
      </c>
      <c r="Z776" s="177">
        <v>0.97</v>
      </c>
      <c r="AA776" s="172" t="s">
        <v>50</v>
      </c>
      <c r="AB776" s="106" t="s">
        <v>2682</v>
      </c>
    </row>
    <row r="777" customHeight="1" spans="1:28">
      <c r="A777" s="106">
        <v>70</v>
      </c>
      <c r="B777" s="172" t="s">
        <v>182</v>
      </c>
      <c r="C777" s="38" t="s">
        <v>38</v>
      </c>
      <c r="D777" s="106" t="s">
        <v>2691</v>
      </c>
      <c r="E777" s="106" t="s">
        <v>40</v>
      </c>
      <c r="F777" s="38" t="s">
        <v>41</v>
      </c>
      <c r="G777" s="172" t="s">
        <v>42</v>
      </c>
      <c r="H777" s="172" t="s">
        <v>2493</v>
      </c>
      <c r="I777" s="106" t="s">
        <v>2682</v>
      </c>
      <c r="J777" s="106" t="s">
        <v>1082</v>
      </c>
      <c r="K777" s="175" t="s">
        <v>184</v>
      </c>
      <c r="L777" s="175" t="s">
        <v>462</v>
      </c>
      <c r="M777" s="175" t="s">
        <v>2499</v>
      </c>
      <c r="N777" s="41" t="s">
        <v>187</v>
      </c>
      <c r="O777" s="106">
        <v>22.5</v>
      </c>
      <c r="P777" s="106">
        <v>22.5</v>
      </c>
      <c r="Q777" s="172">
        <v>0</v>
      </c>
      <c r="R777" s="172">
        <v>0</v>
      </c>
      <c r="S777" s="93">
        <v>0</v>
      </c>
      <c r="T777" s="106" t="s">
        <v>2692</v>
      </c>
      <c r="U777" s="106" t="s">
        <v>2656</v>
      </c>
      <c r="V777" s="106">
        <v>1</v>
      </c>
      <c r="W777" s="106">
        <v>106</v>
      </c>
      <c r="X777" s="106">
        <v>424</v>
      </c>
      <c r="Y777" s="93">
        <v>29</v>
      </c>
      <c r="Z777" s="177">
        <v>0.97</v>
      </c>
      <c r="AA777" s="172" t="s">
        <v>50</v>
      </c>
      <c r="AB777" s="106" t="s">
        <v>2682</v>
      </c>
    </row>
    <row r="778" customHeight="1" spans="1:28">
      <c r="A778" s="106">
        <v>71</v>
      </c>
      <c r="B778" s="172" t="s">
        <v>182</v>
      </c>
      <c r="C778" s="106" t="s">
        <v>38</v>
      </c>
      <c r="D778" s="106" t="s">
        <v>2693</v>
      </c>
      <c r="E778" s="106" t="s">
        <v>40</v>
      </c>
      <c r="F778" s="38" t="s">
        <v>41</v>
      </c>
      <c r="G778" s="172" t="s">
        <v>42</v>
      </c>
      <c r="H778" s="172" t="s">
        <v>2493</v>
      </c>
      <c r="I778" s="106" t="s">
        <v>2682</v>
      </c>
      <c r="J778" s="106" t="s">
        <v>1082</v>
      </c>
      <c r="K778" s="175" t="s">
        <v>184</v>
      </c>
      <c r="L778" s="175" t="s">
        <v>462</v>
      </c>
      <c r="M778" s="175" t="s">
        <v>2559</v>
      </c>
      <c r="N778" s="41" t="s">
        <v>187</v>
      </c>
      <c r="O778" s="106">
        <v>57</v>
      </c>
      <c r="P778" s="106">
        <v>57</v>
      </c>
      <c r="Q778" s="172">
        <v>0</v>
      </c>
      <c r="R778" s="172">
        <v>0</v>
      </c>
      <c r="S778" s="93">
        <v>0</v>
      </c>
      <c r="T778" s="106" t="s">
        <v>2694</v>
      </c>
      <c r="U778" s="106" t="s">
        <v>2695</v>
      </c>
      <c r="V778" s="106">
        <v>1</v>
      </c>
      <c r="W778" s="106">
        <v>634</v>
      </c>
      <c r="X778" s="106">
        <v>2516</v>
      </c>
      <c r="Y778" s="93">
        <v>54</v>
      </c>
      <c r="Z778" s="177">
        <v>0.97</v>
      </c>
      <c r="AA778" s="172" t="s">
        <v>50</v>
      </c>
      <c r="AB778" s="106" t="s">
        <v>2682</v>
      </c>
    </row>
    <row r="779" customHeight="1" spans="1:28">
      <c r="A779" s="106">
        <v>72</v>
      </c>
      <c r="B779" s="172" t="s">
        <v>37</v>
      </c>
      <c r="C779" s="106" t="s">
        <v>38</v>
      </c>
      <c r="D779" s="106" t="s">
        <v>2696</v>
      </c>
      <c r="E779" s="106" t="s">
        <v>40</v>
      </c>
      <c r="F779" s="38" t="s">
        <v>41</v>
      </c>
      <c r="G779" s="172" t="s">
        <v>42</v>
      </c>
      <c r="H779" s="172" t="s">
        <v>2493</v>
      </c>
      <c r="I779" s="106" t="s">
        <v>2682</v>
      </c>
      <c r="J779" s="106" t="s">
        <v>1082</v>
      </c>
      <c r="K779" s="35" t="s">
        <v>45</v>
      </c>
      <c r="L779" s="35" t="s">
        <v>46</v>
      </c>
      <c r="M779" s="175" t="s">
        <v>114</v>
      </c>
      <c r="N779" s="35" t="s">
        <v>45</v>
      </c>
      <c r="O779" s="106">
        <v>19.2</v>
      </c>
      <c r="P779" s="106">
        <v>19.2</v>
      </c>
      <c r="Q779" s="172">
        <v>0</v>
      </c>
      <c r="R779" s="172">
        <v>0</v>
      </c>
      <c r="S779" s="93">
        <v>0</v>
      </c>
      <c r="T779" s="106" t="s">
        <v>2697</v>
      </c>
      <c r="U779" s="106" t="s">
        <v>2698</v>
      </c>
      <c r="V779" s="106">
        <v>1</v>
      </c>
      <c r="W779" s="106">
        <v>56</v>
      </c>
      <c r="X779" s="106">
        <v>168</v>
      </c>
      <c r="Y779" s="93">
        <v>29</v>
      </c>
      <c r="Z779" s="177">
        <v>0.97</v>
      </c>
      <c r="AA779" s="172" t="s">
        <v>50</v>
      </c>
      <c r="AB779" s="106" t="s">
        <v>2682</v>
      </c>
    </row>
    <row r="780" customHeight="1" spans="1:28">
      <c r="A780" s="106">
        <v>73</v>
      </c>
      <c r="B780" s="172" t="s">
        <v>37</v>
      </c>
      <c r="C780" s="106" t="s">
        <v>38</v>
      </c>
      <c r="D780" s="106" t="s">
        <v>2699</v>
      </c>
      <c r="E780" s="106" t="s">
        <v>40</v>
      </c>
      <c r="F780" s="38" t="s">
        <v>41</v>
      </c>
      <c r="G780" s="172" t="s">
        <v>42</v>
      </c>
      <c r="H780" s="172" t="s">
        <v>2493</v>
      </c>
      <c r="I780" s="106" t="s">
        <v>2682</v>
      </c>
      <c r="J780" s="106" t="s">
        <v>1082</v>
      </c>
      <c r="K780" s="35" t="s">
        <v>45</v>
      </c>
      <c r="L780" s="35" t="s">
        <v>46</v>
      </c>
      <c r="M780" s="175" t="s">
        <v>114</v>
      </c>
      <c r="N780" s="35" t="s">
        <v>45</v>
      </c>
      <c r="O780" s="106">
        <v>28.8</v>
      </c>
      <c r="P780" s="106">
        <v>28.8</v>
      </c>
      <c r="Q780" s="172">
        <v>0</v>
      </c>
      <c r="R780" s="172">
        <v>0</v>
      </c>
      <c r="S780" s="93">
        <v>0</v>
      </c>
      <c r="T780" s="106" t="s">
        <v>2700</v>
      </c>
      <c r="U780" s="106" t="s">
        <v>2698</v>
      </c>
      <c r="V780" s="106">
        <v>1</v>
      </c>
      <c r="W780" s="106">
        <v>56</v>
      </c>
      <c r="X780" s="106">
        <v>168</v>
      </c>
      <c r="Y780" s="93">
        <v>54</v>
      </c>
      <c r="Z780" s="177">
        <v>0.97</v>
      </c>
      <c r="AA780" s="172" t="s">
        <v>50</v>
      </c>
      <c r="AB780" s="106" t="s">
        <v>2682</v>
      </c>
    </row>
    <row r="781" customHeight="1" spans="1:28">
      <c r="A781" s="106">
        <v>74</v>
      </c>
      <c r="B781" s="172" t="s">
        <v>37</v>
      </c>
      <c r="C781" s="106" t="s">
        <v>38</v>
      </c>
      <c r="D781" s="106" t="s">
        <v>2701</v>
      </c>
      <c r="E781" s="106" t="s">
        <v>40</v>
      </c>
      <c r="F781" s="38" t="s">
        <v>41</v>
      </c>
      <c r="G781" s="172" t="s">
        <v>42</v>
      </c>
      <c r="H781" s="172" t="s">
        <v>2493</v>
      </c>
      <c r="I781" s="106" t="s">
        <v>2682</v>
      </c>
      <c r="J781" s="106" t="s">
        <v>1082</v>
      </c>
      <c r="K781" s="35" t="s">
        <v>45</v>
      </c>
      <c r="L781" s="35" t="s">
        <v>46</v>
      </c>
      <c r="M781" s="175" t="s">
        <v>114</v>
      </c>
      <c r="N781" s="35" t="s">
        <v>45</v>
      </c>
      <c r="O781" s="106">
        <v>9</v>
      </c>
      <c r="P781" s="106">
        <v>9</v>
      </c>
      <c r="Q781" s="172">
        <v>0</v>
      </c>
      <c r="R781" s="172">
        <v>0</v>
      </c>
      <c r="S781" s="93">
        <v>0</v>
      </c>
      <c r="T781" s="106" t="s">
        <v>2702</v>
      </c>
      <c r="U781" s="106" t="s">
        <v>2703</v>
      </c>
      <c r="V781" s="106">
        <v>1</v>
      </c>
      <c r="W781" s="106">
        <v>56</v>
      </c>
      <c r="X781" s="106">
        <v>168</v>
      </c>
      <c r="Y781" s="106">
        <v>115</v>
      </c>
      <c r="Z781" s="177">
        <v>0.97</v>
      </c>
      <c r="AA781" s="172" t="s">
        <v>50</v>
      </c>
      <c r="AB781" s="106" t="s">
        <v>2682</v>
      </c>
    </row>
    <row r="782" customHeight="1" spans="1:28">
      <c r="A782" s="106">
        <v>75</v>
      </c>
      <c r="B782" s="172" t="s">
        <v>37</v>
      </c>
      <c r="C782" s="106" t="s">
        <v>38</v>
      </c>
      <c r="D782" s="106" t="s">
        <v>2704</v>
      </c>
      <c r="E782" s="106" t="s">
        <v>40</v>
      </c>
      <c r="F782" s="38" t="s">
        <v>41</v>
      </c>
      <c r="G782" s="172" t="s">
        <v>42</v>
      </c>
      <c r="H782" s="172" t="s">
        <v>2493</v>
      </c>
      <c r="I782" s="106" t="s">
        <v>2682</v>
      </c>
      <c r="J782" s="106" t="s">
        <v>1082</v>
      </c>
      <c r="K782" s="35" t="s">
        <v>45</v>
      </c>
      <c r="L782" s="35" t="s">
        <v>46</v>
      </c>
      <c r="M782" s="175" t="s">
        <v>114</v>
      </c>
      <c r="N782" s="35" t="s">
        <v>45</v>
      </c>
      <c r="O782" s="106">
        <v>26.1</v>
      </c>
      <c r="P782" s="106">
        <v>26.1</v>
      </c>
      <c r="Q782" s="172">
        <v>0</v>
      </c>
      <c r="R782" s="172">
        <v>0</v>
      </c>
      <c r="S782" s="93">
        <v>0</v>
      </c>
      <c r="T782" s="106" t="s">
        <v>2705</v>
      </c>
      <c r="U782" s="106" t="s">
        <v>2706</v>
      </c>
      <c r="V782" s="106">
        <v>1</v>
      </c>
      <c r="W782" s="106">
        <v>45</v>
      </c>
      <c r="X782" s="106">
        <v>158</v>
      </c>
      <c r="Y782" s="93">
        <v>54</v>
      </c>
      <c r="Z782" s="177">
        <v>0.97</v>
      </c>
      <c r="AA782" s="172" t="s">
        <v>50</v>
      </c>
      <c r="AB782" s="106" t="s">
        <v>2682</v>
      </c>
    </row>
    <row r="783" customHeight="1" spans="1:28">
      <c r="A783" s="106">
        <v>76</v>
      </c>
      <c r="B783" s="172" t="s">
        <v>37</v>
      </c>
      <c r="C783" s="106" t="s">
        <v>38</v>
      </c>
      <c r="D783" s="106" t="s">
        <v>2707</v>
      </c>
      <c r="E783" s="106" t="s">
        <v>40</v>
      </c>
      <c r="F783" s="38" t="s">
        <v>41</v>
      </c>
      <c r="G783" s="172" t="s">
        <v>42</v>
      </c>
      <c r="H783" s="172" t="s">
        <v>2493</v>
      </c>
      <c r="I783" s="106" t="s">
        <v>2682</v>
      </c>
      <c r="J783" s="106" t="s">
        <v>1082</v>
      </c>
      <c r="K783" s="35" t="s">
        <v>45</v>
      </c>
      <c r="L783" s="35" t="s">
        <v>46</v>
      </c>
      <c r="M783" s="175" t="s">
        <v>114</v>
      </c>
      <c r="N783" s="35" t="s">
        <v>45</v>
      </c>
      <c r="O783" s="106">
        <v>14</v>
      </c>
      <c r="P783" s="106">
        <v>14</v>
      </c>
      <c r="Q783" s="172">
        <v>0</v>
      </c>
      <c r="R783" s="172">
        <v>0</v>
      </c>
      <c r="S783" s="93">
        <v>0</v>
      </c>
      <c r="T783" s="106" t="s">
        <v>2708</v>
      </c>
      <c r="U783" s="106" t="s">
        <v>2706</v>
      </c>
      <c r="V783" s="106">
        <v>1</v>
      </c>
      <c r="W783" s="106">
        <v>45</v>
      </c>
      <c r="X783" s="106">
        <v>158</v>
      </c>
      <c r="Y783" s="106">
        <v>115</v>
      </c>
      <c r="Z783" s="177">
        <v>0.97</v>
      </c>
      <c r="AA783" s="172" t="s">
        <v>50</v>
      </c>
      <c r="AB783" s="106" t="s">
        <v>2682</v>
      </c>
    </row>
    <row r="784" s="8" customFormat="1" customHeight="1" spans="1:28">
      <c r="A784" s="106">
        <v>77</v>
      </c>
      <c r="B784" s="172" t="s">
        <v>37</v>
      </c>
      <c r="C784" s="38" t="s">
        <v>38</v>
      </c>
      <c r="D784" s="106" t="s">
        <v>2709</v>
      </c>
      <c r="E784" s="106" t="s">
        <v>40</v>
      </c>
      <c r="F784" s="38" t="s">
        <v>41</v>
      </c>
      <c r="G784" s="106" t="s">
        <v>42</v>
      </c>
      <c r="H784" s="106" t="s">
        <v>2493</v>
      </c>
      <c r="I784" s="106" t="s">
        <v>2682</v>
      </c>
      <c r="J784" s="106" t="s">
        <v>1082</v>
      </c>
      <c r="K784" s="35" t="s">
        <v>45</v>
      </c>
      <c r="L784" s="35" t="s">
        <v>46</v>
      </c>
      <c r="M784" s="175" t="s">
        <v>114</v>
      </c>
      <c r="N784" s="35" t="s">
        <v>45</v>
      </c>
      <c r="O784" s="106">
        <v>128</v>
      </c>
      <c r="P784" s="106">
        <v>128</v>
      </c>
      <c r="Q784" s="106">
        <v>0</v>
      </c>
      <c r="R784" s="106">
        <v>0</v>
      </c>
      <c r="S784" s="106">
        <v>0</v>
      </c>
      <c r="T784" s="106" t="s">
        <v>2710</v>
      </c>
      <c r="U784" s="106" t="s">
        <v>2711</v>
      </c>
      <c r="V784" s="106">
        <v>1</v>
      </c>
      <c r="W784" s="106">
        <v>212</v>
      </c>
      <c r="X784" s="106">
        <v>848</v>
      </c>
      <c r="Y784" s="106">
        <v>230</v>
      </c>
      <c r="Z784" s="177">
        <v>0.97</v>
      </c>
      <c r="AA784" s="172" t="s">
        <v>50</v>
      </c>
      <c r="AB784" s="106" t="s">
        <v>2682</v>
      </c>
    </row>
    <row r="785" s="8" customFormat="1" customHeight="1" spans="1:28">
      <c r="A785" s="106">
        <v>78</v>
      </c>
      <c r="B785" s="172" t="s">
        <v>37</v>
      </c>
      <c r="C785" s="38" t="s">
        <v>38</v>
      </c>
      <c r="D785" s="106" t="s">
        <v>2712</v>
      </c>
      <c r="E785" s="106" t="s">
        <v>40</v>
      </c>
      <c r="F785" s="38" t="s">
        <v>41</v>
      </c>
      <c r="G785" s="106" t="s">
        <v>42</v>
      </c>
      <c r="H785" s="106" t="s">
        <v>2493</v>
      </c>
      <c r="I785" s="106" t="s">
        <v>2682</v>
      </c>
      <c r="J785" s="106" t="s">
        <v>1082</v>
      </c>
      <c r="K785" s="35" t="s">
        <v>45</v>
      </c>
      <c r="L785" s="35" t="s">
        <v>46</v>
      </c>
      <c r="M785" s="175" t="s">
        <v>114</v>
      </c>
      <c r="N785" s="35" t="s">
        <v>45</v>
      </c>
      <c r="O785" s="106">
        <v>12</v>
      </c>
      <c r="P785" s="106">
        <v>12</v>
      </c>
      <c r="Q785" s="106">
        <v>0</v>
      </c>
      <c r="R785" s="106">
        <v>0</v>
      </c>
      <c r="S785" s="106">
        <v>0</v>
      </c>
      <c r="T785" s="106" t="s">
        <v>2713</v>
      </c>
      <c r="U785" s="106" t="s">
        <v>2714</v>
      </c>
      <c r="V785" s="106">
        <v>1</v>
      </c>
      <c r="W785" s="106">
        <v>50</v>
      </c>
      <c r="X785" s="106">
        <v>156</v>
      </c>
      <c r="Y785" s="106">
        <v>60</v>
      </c>
      <c r="Z785" s="177">
        <v>0.97</v>
      </c>
      <c r="AA785" s="172" t="s">
        <v>50</v>
      </c>
      <c r="AB785" s="106" t="s">
        <v>2682</v>
      </c>
    </row>
    <row r="786" s="8" customFormat="1" ht="93" customHeight="1" spans="1:28">
      <c r="A786" s="106">
        <v>79</v>
      </c>
      <c r="B786" s="172" t="s">
        <v>37</v>
      </c>
      <c r="C786" s="93" t="s">
        <v>38</v>
      </c>
      <c r="D786" s="93" t="s">
        <v>2715</v>
      </c>
      <c r="E786" s="93" t="s">
        <v>209</v>
      </c>
      <c r="F786" s="38" t="s">
        <v>41</v>
      </c>
      <c r="G786" s="93" t="s">
        <v>42</v>
      </c>
      <c r="H786" s="93" t="s">
        <v>2493</v>
      </c>
      <c r="I786" s="93" t="s">
        <v>2682</v>
      </c>
      <c r="J786" s="106" t="s">
        <v>1082</v>
      </c>
      <c r="K786" s="35" t="s">
        <v>45</v>
      </c>
      <c r="L786" s="35" t="s">
        <v>46</v>
      </c>
      <c r="M786" s="174" t="s">
        <v>114</v>
      </c>
      <c r="N786" s="35" t="s">
        <v>45</v>
      </c>
      <c r="O786" s="93">
        <v>23.5</v>
      </c>
      <c r="P786" s="93">
        <v>23.5</v>
      </c>
      <c r="Q786" s="93">
        <v>0</v>
      </c>
      <c r="R786" s="93">
        <v>0</v>
      </c>
      <c r="S786" s="93">
        <v>0</v>
      </c>
      <c r="T786" s="93" t="s">
        <v>2716</v>
      </c>
      <c r="U786" s="93" t="s">
        <v>2717</v>
      </c>
      <c r="V786" s="93">
        <v>1</v>
      </c>
      <c r="W786" s="93">
        <v>105</v>
      </c>
      <c r="X786" s="93">
        <v>330</v>
      </c>
      <c r="Y786" s="93">
        <v>120</v>
      </c>
      <c r="Z786" s="177">
        <v>0.97</v>
      </c>
      <c r="AA786" s="93" t="s">
        <v>50</v>
      </c>
      <c r="AB786" s="93">
        <v>1</v>
      </c>
    </row>
    <row r="787" s="8" customFormat="1" customHeight="1" spans="1:28">
      <c r="A787" s="106">
        <v>80</v>
      </c>
      <c r="B787" s="172" t="s">
        <v>182</v>
      </c>
      <c r="C787" s="93" t="s">
        <v>38</v>
      </c>
      <c r="D787" s="93" t="s">
        <v>2718</v>
      </c>
      <c r="E787" s="93" t="s">
        <v>40</v>
      </c>
      <c r="F787" s="38" t="s">
        <v>41</v>
      </c>
      <c r="G787" s="93" t="s">
        <v>42</v>
      </c>
      <c r="H787" s="93" t="s">
        <v>2493</v>
      </c>
      <c r="I787" s="93" t="s">
        <v>2682</v>
      </c>
      <c r="J787" s="106" t="s">
        <v>1082</v>
      </c>
      <c r="K787" s="93" t="s">
        <v>184</v>
      </c>
      <c r="L787" s="174" t="s">
        <v>462</v>
      </c>
      <c r="M787" s="174" t="s">
        <v>114</v>
      </c>
      <c r="N787" s="41" t="s">
        <v>187</v>
      </c>
      <c r="O787" s="93">
        <v>96</v>
      </c>
      <c r="P787" s="93">
        <v>96</v>
      </c>
      <c r="Q787" s="93">
        <v>0</v>
      </c>
      <c r="R787" s="93">
        <v>0</v>
      </c>
      <c r="S787" s="93">
        <v>0</v>
      </c>
      <c r="T787" s="93" t="s">
        <v>2719</v>
      </c>
      <c r="U787" s="93" t="s">
        <v>2720</v>
      </c>
      <c r="V787" s="93">
        <v>1</v>
      </c>
      <c r="W787" s="93">
        <v>634</v>
      </c>
      <c r="X787" s="93">
        <v>2516</v>
      </c>
      <c r="Y787" s="93">
        <v>54</v>
      </c>
      <c r="Z787" s="177">
        <v>0.97</v>
      </c>
      <c r="AA787" s="93" t="s">
        <v>50</v>
      </c>
      <c r="AB787" s="93" t="s">
        <v>2682</v>
      </c>
    </row>
    <row r="788" s="8" customFormat="1" customHeight="1" spans="1:28">
      <c r="A788" s="106">
        <v>81</v>
      </c>
      <c r="B788" s="172" t="s">
        <v>37</v>
      </c>
      <c r="C788" s="106" t="s">
        <v>38</v>
      </c>
      <c r="D788" s="106" t="s">
        <v>2721</v>
      </c>
      <c r="E788" s="106" t="s">
        <v>40</v>
      </c>
      <c r="F788" s="38" t="s">
        <v>41</v>
      </c>
      <c r="G788" s="106" t="s">
        <v>42</v>
      </c>
      <c r="H788" s="106" t="s">
        <v>2493</v>
      </c>
      <c r="I788" s="106" t="s">
        <v>2682</v>
      </c>
      <c r="J788" s="106" t="s">
        <v>1082</v>
      </c>
      <c r="K788" s="35" t="s">
        <v>45</v>
      </c>
      <c r="L788" s="35" t="s">
        <v>46</v>
      </c>
      <c r="M788" s="175" t="s">
        <v>114</v>
      </c>
      <c r="N788" s="35" t="s">
        <v>45</v>
      </c>
      <c r="O788" s="178">
        <v>13</v>
      </c>
      <c r="P788" s="178">
        <v>13</v>
      </c>
      <c r="Q788" s="178">
        <v>0</v>
      </c>
      <c r="R788" s="178">
        <v>0</v>
      </c>
      <c r="S788" s="178">
        <v>0</v>
      </c>
      <c r="T788" s="106" t="s">
        <v>2722</v>
      </c>
      <c r="U788" s="106" t="s">
        <v>2723</v>
      </c>
      <c r="V788" s="189">
        <v>1</v>
      </c>
      <c r="W788" s="189">
        <v>20</v>
      </c>
      <c r="X788" s="189">
        <v>120</v>
      </c>
      <c r="Y788" s="189">
        <v>82</v>
      </c>
      <c r="Z788" s="177">
        <v>0.97</v>
      </c>
      <c r="AA788" s="172" t="s">
        <v>50</v>
      </c>
      <c r="AB788" s="106" t="s">
        <v>2682</v>
      </c>
    </row>
    <row r="789" customHeight="1" spans="1:28">
      <c r="A789" s="106">
        <v>82</v>
      </c>
      <c r="B789" s="172" t="s">
        <v>37</v>
      </c>
      <c r="C789" s="106" t="s">
        <v>38</v>
      </c>
      <c r="D789" s="106" t="s">
        <v>2724</v>
      </c>
      <c r="E789" s="106" t="s">
        <v>209</v>
      </c>
      <c r="F789" s="38" t="s">
        <v>41</v>
      </c>
      <c r="G789" s="93" t="s">
        <v>42</v>
      </c>
      <c r="H789" s="93" t="s">
        <v>2493</v>
      </c>
      <c r="I789" s="106" t="s">
        <v>2682</v>
      </c>
      <c r="J789" s="106" t="s">
        <v>1082</v>
      </c>
      <c r="K789" s="35" t="s">
        <v>45</v>
      </c>
      <c r="L789" s="35" t="s">
        <v>46</v>
      </c>
      <c r="M789" s="174" t="s">
        <v>114</v>
      </c>
      <c r="N789" s="35" t="s">
        <v>45</v>
      </c>
      <c r="O789" s="106">
        <v>10</v>
      </c>
      <c r="P789" s="106">
        <v>10</v>
      </c>
      <c r="Q789" s="93">
        <v>0</v>
      </c>
      <c r="R789" s="93">
        <v>0</v>
      </c>
      <c r="S789" s="93">
        <v>0</v>
      </c>
      <c r="T789" s="106" t="s">
        <v>2725</v>
      </c>
      <c r="U789" s="106" t="s">
        <v>2726</v>
      </c>
      <c r="V789" s="106">
        <v>1</v>
      </c>
      <c r="W789" s="106">
        <v>78</v>
      </c>
      <c r="X789" s="106">
        <v>273</v>
      </c>
      <c r="Y789" s="106">
        <v>115</v>
      </c>
      <c r="Z789" s="177">
        <v>0.97</v>
      </c>
      <c r="AA789" s="93" t="s">
        <v>50</v>
      </c>
      <c r="AB789" s="106" t="s">
        <v>2682</v>
      </c>
    </row>
    <row r="790" customHeight="1" spans="1:28">
      <c r="A790" s="106">
        <v>83</v>
      </c>
      <c r="B790" s="172" t="s">
        <v>37</v>
      </c>
      <c r="C790" s="106" t="s">
        <v>38</v>
      </c>
      <c r="D790" s="106" t="s">
        <v>2727</v>
      </c>
      <c r="E790" s="106" t="s">
        <v>40</v>
      </c>
      <c r="F790" s="38" t="s">
        <v>41</v>
      </c>
      <c r="G790" s="93" t="s">
        <v>42</v>
      </c>
      <c r="H790" s="93" t="s">
        <v>2493</v>
      </c>
      <c r="I790" s="106" t="s">
        <v>2682</v>
      </c>
      <c r="J790" s="106" t="s">
        <v>1082</v>
      </c>
      <c r="K790" s="35" t="s">
        <v>45</v>
      </c>
      <c r="L790" s="35" t="s">
        <v>46</v>
      </c>
      <c r="M790" s="174" t="s">
        <v>114</v>
      </c>
      <c r="N790" s="35" t="s">
        <v>45</v>
      </c>
      <c r="O790" s="106">
        <v>6</v>
      </c>
      <c r="P790" s="106">
        <v>6</v>
      </c>
      <c r="Q790" s="93">
        <v>0</v>
      </c>
      <c r="R790" s="93">
        <v>0</v>
      </c>
      <c r="S790" s="93">
        <v>0</v>
      </c>
      <c r="T790" s="106" t="s">
        <v>2728</v>
      </c>
      <c r="U790" s="106" t="s">
        <v>2729</v>
      </c>
      <c r="V790" s="106">
        <v>1</v>
      </c>
      <c r="W790" s="106">
        <v>40</v>
      </c>
      <c r="X790" s="106">
        <v>156</v>
      </c>
      <c r="Y790" s="93">
        <v>29</v>
      </c>
      <c r="Z790" s="177">
        <v>0.97</v>
      </c>
      <c r="AA790" s="93" t="s">
        <v>50</v>
      </c>
      <c r="AB790" s="106" t="s">
        <v>2682</v>
      </c>
    </row>
    <row r="791" customHeight="1" spans="1:28">
      <c r="A791" s="106">
        <v>84</v>
      </c>
      <c r="B791" s="172" t="s">
        <v>37</v>
      </c>
      <c r="C791" s="172" t="s">
        <v>38</v>
      </c>
      <c r="D791" s="172" t="s">
        <v>2730</v>
      </c>
      <c r="E791" s="172" t="s">
        <v>40</v>
      </c>
      <c r="F791" s="38" t="s">
        <v>41</v>
      </c>
      <c r="G791" s="172" t="s">
        <v>42</v>
      </c>
      <c r="H791" s="172" t="s">
        <v>2493</v>
      </c>
      <c r="I791" s="172" t="s">
        <v>2731</v>
      </c>
      <c r="J791" s="172" t="s">
        <v>281</v>
      </c>
      <c r="K791" s="35" t="s">
        <v>45</v>
      </c>
      <c r="L791" s="35" t="s">
        <v>46</v>
      </c>
      <c r="M791" s="175" t="s">
        <v>114</v>
      </c>
      <c r="N791" s="35" t="s">
        <v>45</v>
      </c>
      <c r="O791" s="172">
        <v>9</v>
      </c>
      <c r="P791" s="172">
        <v>9</v>
      </c>
      <c r="Q791" s="172">
        <v>0</v>
      </c>
      <c r="R791" s="172">
        <v>0</v>
      </c>
      <c r="S791" s="93">
        <v>0</v>
      </c>
      <c r="T791" s="93" t="s">
        <v>2732</v>
      </c>
      <c r="U791" s="93" t="s">
        <v>2733</v>
      </c>
      <c r="V791" s="176">
        <v>1</v>
      </c>
      <c r="W791" s="93">
        <v>123</v>
      </c>
      <c r="X791" s="93">
        <v>515</v>
      </c>
      <c r="Y791" s="93">
        <v>54</v>
      </c>
      <c r="Z791" s="177">
        <v>0.97</v>
      </c>
      <c r="AA791" s="172" t="s">
        <v>50</v>
      </c>
      <c r="AB791" s="172" t="s">
        <v>2731</v>
      </c>
    </row>
    <row r="792" customHeight="1" spans="1:28">
      <c r="A792" s="106">
        <v>85</v>
      </c>
      <c r="B792" s="172" t="s">
        <v>37</v>
      </c>
      <c r="C792" s="172" t="s">
        <v>38</v>
      </c>
      <c r="D792" s="172" t="s">
        <v>2734</v>
      </c>
      <c r="E792" s="172" t="s">
        <v>209</v>
      </c>
      <c r="F792" s="38" t="s">
        <v>41</v>
      </c>
      <c r="G792" s="172" t="s">
        <v>42</v>
      </c>
      <c r="H792" s="172" t="s">
        <v>2493</v>
      </c>
      <c r="I792" s="172" t="s">
        <v>2731</v>
      </c>
      <c r="J792" s="172" t="s">
        <v>281</v>
      </c>
      <c r="K792" s="35" t="s">
        <v>45</v>
      </c>
      <c r="L792" s="35" t="s">
        <v>46</v>
      </c>
      <c r="M792" s="175" t="s">
        <v>114</v>
      </c>
      <c r="N792" s="35" t="s">
        <v>45</v>
      </c>
      <c r="O792" s="172">
        <v>18.6</v>
      </c>
      <c r="P792" s="172">
        <v>18.6</v>
      </c>
      <c r="Q792" s="172">
        <v>0</v>
      </c>
      <c r="R792" s="172">
        <v>0</v>
      </c>
      <c r="S792" s="106">
        <v>0</v>
      </c>
      <c r="T792" s="106" t="s">
        <v>2735</v>
      </c>
      <c r="U792" s="106" t="s">
        <v>2736</v>
      </c>
      <c r="V792" s="106">
        <v>1</v>
      </c>
      <c r="W792" s="106">
        <v>1362</v>
      </c>
      <c r="X792" s="106">
        <v>4983</v>
      </c>
      <c r="Y792" s="106">
        <v>162</v>
      </c>
      <c r="Z792" s="66">
        <v>0.97</v>
      </c>
      <c r="AA792" s="172" t="s">
        <v>50</v>
      </c>
      <c r="AB792" s="172" t="s">
        <v>2731</v>
      </c>
    </row>
    <row r="793" customHeight="1" spans="1:28">
      <c r="A793" s="106">
        <v>86</v>
      </c>
      <c r="B793" s="172" t="s">
        <v>37</v>
      </c>
      <c r="C793" s="172" t="s">
        <v>38</v>
      </c>
      <c r="D793" s="93" t="s">
        <v>2737</v>
      </c>
      <c r="E793" s="93" t="s">
        <v>40</v>
      </c>
      <c r="F793" s="38" t="s">
        <v>41</v>
      </c>
      <c r="G793" s="172" t="s">
        <v>42</v>
      </c>
      <c r="H793" s="172" t="s">
        <v>2493</v>
      </c>
      <c r="I793" s="93" t="s">
        <v>2731</v>
      </c>
      <c r="J793" s="172" t="s">
        <v>281</v>
      </c>
      <c r="K793" s="35" t="s">
        <v>45</v>
      </c>
      <c r="L793" s="35" t="s">
        <v>46</v>
      </c>
      <c r="M793" s="175" t="s">
        <v>114</v>
      </c>
      <c r="N793" s="35" t="s">
        <v>45</v>
      </c>
      <c r="O793" s="93">
        <v>14.5</v>
      </c>
      <c r="P793" s="93">
        <v>14.5</v>
      </c>
      <c r="Q793" s="93">
        <v>0</v>
      </c>
      <c r="R793" s="93">
        <v>0</v>
      </c>
      <c r="S793" s="93">
        <v>0</v>
      </c>
      <c r="T793" s="93" t="s">
        <v>2738</v>
      </c>
      <c r="U793" s="93" t="s">
        <v>2739</v>
      </c>
      <c r="V793" s="198">
        <v>1</v>
      </c>
      <c r="W793" s="98">
        <v>15</v>
      </c>
      <c r="X793" s="98">
        <v>68</v>
      </c>
      <c r="Y793" s="98">
        <v>5</v>
      </c>
      <c r="Z793" s="66">
        <v>0.97</v>
      </c>
      <c r="AA793" s="172" t="s">
        <v>50</v>
      </c>
      <c r="AB793" s="93" t="s">
        <v>2731</v>
      </c>
    </row>
    <row r="794" customHeight="1" spans="1:28">
      <c r="A794" s="106">
        <v>87</v>
      </c>
      <c r="B794" s="172" t="s">
        <v>37</v>
      </c>
      <c r="C794" s="172" t="s">
        <v>38</v>
      </c>
      <c r="D794" s="93" t="s">
        <v>2740</v>
      </c>
      <c r="E794" s="172" t="s">
        <v>40</v>
      </c>
      <c r="F794" s="38" t="s">
        <v>41</v>
      </c>
      <c r="G794" s="172" t="s">
        <v>42</v>
      </c>
      <c r="H794" s="172" t="s">
        <v>2493</v>
      </c>
      <c r="I794" s="172" t="s">
        <v>2731</v>
      </c>
      <c r="J794" s="172" t="s">
        <v>281</v>
      </c>
      <c r="K794" s="35" t="s">
        <v>45</v>
      </c>
      <c r="L794" s="35" t="s">
        <v>46</v>
      </c>
      <c r="M794" s="175" t="s">
        <v>114</v>
      </c>
      <c r="N794" s="35" t="s">
        <v>45</v>
      </c>
      <c r="O794" s="172">
        <v>10</v>
      </c>
      <c r="P794" s="172">
        <v>10</v>
      </c>
      <c r="Q794" s="172">
        <v>0</v>
      </c>
      <c r="R794" s="172">
        <v>0</v>
      </c>
      <c r="S794" s="172">
        <v>0</v>
      </c>
      <c r="T794" s="172" t="s">
        <v>2741</v>
      </c>
      <c r="U794" s="172" t="s">
        <v>2742</v>
      </c>
      <c r="V794" s="186">
        <v>1</v>
      </c>
      <c r="W794" s="186">
        <v>92</v>
      </c>
      <c r="X794" s="186">
        <v>385</v>
      </c>
      <c r="Y794" s="172">
        <v>18</v>
      </c>
      <c r="Z794" s="66">
        <v>0.97</v>
      </c>
      <c r="AA794" s="172" t="s">
        <v>50</v>
      </c>
      <c r="AB794" s="172" t="s">
        <v>2731</v>
      </c>
    </row>
    <row r="795" customHeight="1" spans="1:28">
      <c r="A795" s="106">
        <v>88</v>
      </c>
      <c r="B795" s="172" t="s">
        <v>37</v>
      </c>
      <c r="C795" s="172" t="s">
        <v>38</v>
      </c>
      <c r="D795" s="93" t="s">
        <v>2743</v>
      </c>
      <c r="E795" s="172" t="s">
        <v>40</v>
      </c>
      <c r="F795" s="38" t="s">
        <v>41</v>
      </c>
      <c r="G795" s="172" t="s">
        <v>42</v>
      </c>
      <c r="H795" s="172" t="s">
        <v>2493</v>
      </c>
      <c r="I795" s="172" t="s">
        <v>2731</v>
      </c>
      <c r="J795" s="172" t="s">
        <v>281</v>
      </c>
      <c r="K795" s="35" t="s">
        <v>45</v>
      </c>
      <c r="L795" s="35" t="s">
        <v>46</v>
      </c>
      <c r="M795" s="175" t="s">
        <v>114</v>
      </c>
      <c r="N795" s="35" t="s">
        <v>45</v>
      </c>
      <c r="O795" s="172">
        <v>12</v>
      </c>
      <c r="P795" s="172">
        <v>12</v>
      </c>
      <c r="Q795" s="172">
        <v>0</v>
      </c>
      <c r="R795" s="172">
        <v>0</v>
      </c>
      <c r="S795" s="172">
        <v>0</v>
      </c>
      <c r="T795" s="172" t="s">
        <v>2744</v>
      </c>
      <c r="U795" s="172" t="s">
        <v>2745</v>
      </c>
      <c r="V795" s="186">
        <v>1</v>
      </c>
      <c r="W795" s="180">
        <v>52</v>
      </c>
      <c r="X795" s="180">
        <v>238</v>
      </c>
      <c r="Y795" s="180">
        <v>25</v>
      </c>
      <c r="Z795" s="192">
        <v>0.97</v>
      </c>
      <c r="AA795" s="172" t="s">
        <v>50</v>
      </c>
      <c r="AB795" s="172" t="s">
        <v>2731</v>
      </c>
    </row>
    <row r="796" customHeight="1" spans="1:28">
      <c r="A796" s="106">
        <v>89</v>
      </c>
      <c r="B796" s="172" t="s">
        <v>37</v>
      </c>
      <c r="C796" s="172" t="s">
        <v>38</v>
      </c>
      <c r="D796" s="172" t="s">
        <v>2746</v>
      </c>
      <c r="E796" s="172" t="s">
        <v>40</v>
      </c>
      <c r="F796" s="38" t="s">
        <v>41</v>
      </c>
      <c r="G796" s="172" t="s">
        <v>42</v>
      </c>
      <c r="H796" s="172" t="s">
        <v>2493</v>
      </c>
      <c r="I796" s="172" t="s">
        <v>2731</v>
      </c>
      <c r="J796" s="172" t="s">
        <v>281</v>
      </c>
      <c r="K796" s="35" t="s">
        <v>45</v>
      </c>
      <c r="L796" s="35" t="s">
        <v>46</v>
      </c>
      <c r="M796" s="175" t="s">
        <v>114</v>
      </c>
      <c r="N796" s="35" t="s">
        <v>45</v>
      </c>
      <c r="O796" s="172">
        <v>8</v>
      </c>
      <c r="P796" s="172">
        <v>8</v>
      </c>
      <c r="Q796" s="172">
        <v>0</v>
      </c>
      <c r="R796" s="172">
        <v>0</v>
      </c>
      <c r="S796" s="172">
        <v>0</v>
      </c>
      <c r="T796" s="172" t="s">
        <v>2747</v>
      </c>
      <c r="U796" s="172" t="s">
        <v>2748</v>
      </c>
      <c r="V796" s="186">
        <v>1</v>
      </c>
      <c r="W796" s="172">
        <v>23</v>
      </c>
      <c r="X796" s="172">
        <v>102</v>
      </c>
      <c r="Y796" s="172">
        <v>24</v>
      </c>
      <c r="Z796" s="192">
        <v>0.97</v>
      </c>
      <c r="AA796" s="172" t="s">
        <v>50</v>
      </c>
      <c r="AB796" s="172" t="s">
        <v>2731</v>
      </c>
    </row>
    <row r="797" customHeight="1" spans="1:28">
      <c r="A797" s="106">
        <v>90</v>
      </c>
      <c r="B797" s="172" t="s">
        <v>37</v>
      </c>
      <c r="C797" s="172" t="s">
        <v>38</v>
      </c>
      <c r="D797" s="172" t="s">
        <v>2749</v>
      </c>
      <c r="E797" s="172" t="s">
        <v>40</v>
      </c>
      <c r="F797" s="38" t="s">
        <v>41</v>
      </c>
      <c r="G797" s="172" t="s">
        <v>42</v>
      </c>
      <c r="H797" s="172" t="s">
        <v>2493</v>
      </c>
      <c r="I797" s="172" t="s">
        <v>2731</v>
      </c>
      <c r="J797" s="172" t="s">
        <v>281</v>
      </c>
      <c r="K797" s="35" t="s">
        <v>45</v>
      </c>
      <c r="L797" s="35" t="s">
        <v>46</v>
      </c>
      <c r="M797" s="175" t="s">
        <v>114</v>
      </c>
      <c r="N797" s="35" t="s">
        <v>45</v>
      </c>
      <c r="O797" s="172">
        <v>12</v>
      </c>
      <c r="P797" s="172">
        <v>12</v>
      </c>
      <c r="Q797" s="172">
        <v>0</v>
      </c>
      <c r="R797" s="172">
        <v>0</v>
      </c>
      <c r="S797" s="172">
        <v>0</v>
      </c>
      <c r="T797" s="181" t="s">
        <v>2750</v>
      </c>
      <c r="U797" s="172" t="s">
        <v>2751</v>
      </c>
      <c r="V797" s="186">
        <v>1</v>
      </c>
      <c r="W797" s="186">
        <v>45</v>
      </c>
      <c r="X797" s="186">
        <v>186</v>
      </c>
      <c r="Y797" s="172">
        <v>28</v>
      </c>
      <c r="Z797" s="66">
        <v>0.97</v>
      </c>
      <c r="AA797" s="172" t="s">
        <v>50</v>
      </c>
      <c r="AB797" s="172" t="s">
        <v>2731</v>
      </c>
    </row>
    <row r="798" customHeight="1" spans="1:28">
      <c r="A798" s="106">
        <v>91</v>
      </c>
      <c r="B798" s="172" t="s">
        <v>37</v>
      </c>
      <c r="C798" s="172" t="s">
        <v>38</v>
      </c>
      <c r="D798" s="172" t="s">
        <v>2752</v>
      </c>
      <c r="E798" s="172" t="s">
        <v>40</v>
      </c>
      <c r="F798" s="38" t="s">
        <v>41</v>
      </c>
      <c r="G798" s="172" t="s">
        <v>42</v>
      </c>
      <c r="H798" s="172" t="s">
        <v>2493</v>
      </c>
      <c r="I798" s="172" t="s">
        <v>2731</v>
      </c>
      <c r="J798" s="172" t="s">
        <v>281</v>
      </c>
      <c r="K798" s="35" t="s">
        <v>45</v>
      </c>
      <c r="L798" s="35" t="s">
        <v>46</v>
      </c>
      <c r="M798" s="175" t="s">
        <v>114</v>
      </c>
      <c r="N798" s="35" t="s">
        <v>45</v>
      </c>
      <c r="O798" s="172">
        <v>20</v>
      </c>
      <c r="P798" s="172">
        <v>20</v>
      </c>
      <c r="Q798" s="172">
        <v>0</v>
      </c>
      <c r="R798" s="172">
        <v>0</v>
      </c>
      <c r="S798" s="172">
        <v>0</v>
      </c>
      <c r="T798" s="172" t="s">
        <v>2753</v>
      </c>
      <c r="U798" s="172" t="s">
        <v>2754</v>
      </c>
      <c r="V798" s="186">
        <v>1</v>
      </c>
      <c r="W798" s="199">
        <v>56</v>
      </c>
      <c r="X798" s="199">
        <v>265</v>
      </c>
      <c r="Y798" s="199">
        <v>25</v>
      </c>
      <c r="Z798" s="192">
        <v>0.97</v>
      </c>
      <c r="AA798" s="172" t="s">
        <v>50</v>
      </c>
      <c r="AB798" s="172" t="s">
        <v>2731</v>
      </c>
    </row>
    <row r="799" customHeight="1" spans="1:28">
      <c r="A799" s="106">
        <v>92</v>
      </c>
      <c r="B799" s="172" t="s">
        <v>37</v>
      </c>
      <c r="C799" s="172" t="s">
        <v>38</v>
      </c>
      <c r="D799" s="172" t="s">
        <v>2755</v>
      </c>
      <c r="E799" s="172" t="s">
        <v>40</v>
      </c>
      <c r="F799" s="38" t="s">
        <v>41</v>
      </c>
      <c r="G799" s="172" t="s">
        <v>42</v>
      </c>
      <c r="H799" s="172" t="s">
        <v>2493</v>
      </c>
      <c r="I799" s="172" t="s">
        <v>2731</v>
      </c>
      <c r="J799" s="172" t="s">
        <v>281</v>
      </c>
      <c r="K799" s="35" t="s">
        <v>45</v>
      </c>
      <c r="L799" s="35" t="s">
        <v>46</v>
      </c>
      <c r="M799" s="175" t="s">
        <v>114</v>
      </c>
      <c r="N799" s="35" t="s">
        <v>45</v>
      </c>
      <c r="O799" s="172">
        <v>8</v>
      </c>
      <c r="P799" s="172">
        <v>8</v>
      </c>
      <c r="Q799" s="172">
        <v>0</v>
      </c>
      <c r="R799" s="172">
        <v>0</v>
      </c>
      <c r="S799" s="93">
        <v>0</v>
      </c>
      <c r="T799" s="93" t="s">
        <v>2756</v>
      </c>
      <c r="U799" s="93" t="s">
        <v>2757</v>
      </c>
      <c r="V799" s="198">
        <v>1</v>
      </c>
      <c r="W799" s="176">
        <v>49</v>
      </c>
      <c r="X799" s="176">
        <v>196</v>
      </c>
      <c r="Y799" s="176">
        <v>949</v>
      </c>
      <c r="Z799" s="177">
        <v>0.97</v>
      </c>
      <c r="AA799" s="172" t="s">
        <v>50</v>
      </c>
      <c r="AB799" s="172" t="s">
        <v>2731</v>
      </c>
    </row>
    <row r="800" customHeight="1" spans="1:28">
      <c r="A800" s="106">
        <v>93</v>
      </c>
      <c r="B800" s="172" t="s">
        <v>37</v>
      </c>
      <c r="C800" s="172" t="s">
        <v>38</v>
      </c>
      <c r="D800" s="172" t="s">
        <v>2758</v>
      </c>
      <c r="E800" s="172" t="s">
        <v>40</v>
      </c>
      <c r="F800" s="38" t="s">
        <v>41</v>
      </c>
      <c r="G800" s="172" t="s">
        <v>42</v>
      </c>
      <c r="H800" s="172" t="s">
        <v>2493</v>
      </c>
      <c r="I800" s="172" t="s">
        <v>2731</v>
      </c>
      <c r="J800" s="172" t="s">
        <v>281</v>
      </c>
      <c r="K800" s="35" t="s">
        <v>45</v>
      </c>
      <c r="L800" s="35" t="s">
        <v>46</v>
      </c>
      <c r="M800" s="175" t="s">
        <v>114</v>
      </c>
      <c r="N800" s="35" t="s">
        <v>45</v>
      </c>
      <c r="O800" s="172">
        <v>35.6</v>
      </c>
      <c r="P800" s="172">
        <v>35.6</v>
      </c>
      <c r="Q800" s="172">
        <v>0</v>
      </c>
      <c r="R800" s="172">
        <v>0</v>
      </c>
      <c r="S800" s="172">
        <v>0</v>
      </c>
      <c r="T800" s="172" t="s">
        <v>2759</v>
      </c>
      <c r="U800" s="93" t="s">
        <v>2760</v>
      </c>
      <c r="V800" s="186">
        <v>1</v>
      </c>
      <c r="W800" s="186">
        <v>833</v>
      </c>
      <c r="X800" s="186">
        <v>3568</v>
      </c>
      <c r="Y800" s="93">
        <v>235</v>
      </c>
      <c r="Z800" s="130">
        <v>0.98</v>
      </c>
      <c r="AA800" s="172" t="s">
        <v>50</v>
      </c>
      <c r="AB800" s="172" t="s">
        <v>2731</v>
      </c>
    </row>
    <row r="801" customHeight="1" spans="1:28">
      <c r="A801" s="106">
        <v>94</v>
      </c>
      <c r="B801" s="172" t="s">
        <v>37</v>
      </c>
      <c r="C801" s="172" t="s">
        <v>38</v>
      </c>
      <c r="D801" s="93" t="s">
        <v>2761</v>
      </c>
      <c r="E801" s="93" t="s">
        <v>40</v>
      </c>
      <c r="F801" s="38" t="s">
        <v>41</v>
      </c>
      <c r="G801" s="172" t="s">
        <v>42</v>
      </c>
      <c r="H801" s="172" t="s">
        <v>2493</v>
      </c>
      <c r="I801" s="93" t="s">
        <v>2731</v>
      </c>
      <c r="J801" s="172" t="s">
        <v>281</v>
      </c>
      <c r="K801" s="35" t="s">
        <v>45</v>
      </c>
      <c r="L801" s="35" t="s">
        <v>46</v>
      </c>
      <c r="M801" s="175" t="s">
        <v>114</v>
      </c>
      <c r="N801" s="35" t="s">
        <v>45</v>
      </c>
      <c r="O801" s="93">
        <v>8</v>
      </c>
      <c r="P801" s="93">
        <v>8</v>
      </c>
      <c r="Q801" s="93">
        <v>0</v>
      </c>
      <c r="R801" s="93">
        <v>0</v>
      </c>
      <c r="S801" s="93">
        <v>0</v>
      </c>
      <c r="T801" s="93" t="s">
        <v>2762</v>
      </c>
      <c r="U801" s="93" t="s">
        <v>2763</v>
      </c>
      <c r="V801" s="93">
        <v>1</v>
      </c>
      <c r="W801" s="93">
        <v>108</v>
      </c>
      <c r="X801" s="93">
        <v>532</v>
      </c>
      <c r="Y801" s="93">
        <v>127</v>
      </c>
      <c r="Z801" s="130">
        <v>0.98</v>
      </c>
      <c r="AA801" s="172" t="s">
        <v>50</v>
      </c>
      <c r="AB801" s="93" t="s">
        <v>2731</v>
      </c>
    </row>
    <row r="802" customHeight="1" spans="1:28">
      <c r="A802" s="106">
        <v>95</v>
      </c>
      <c r="B802" s="172" t="s">
        <v>182</v>
      </c>
      <c r="C802" s="172" t="s">
        <v>38</v>
      </c>
      <c r="D802" s="93" t="s">
        <v>2764</v>
      </c>
      <c r="E802" s="198" t="s">
        <v>40</v>
      </c>
      <c r="F802" s="38" t="s">
        <v>41</v>
      </c>
      <c r="G802" s="172" t="s">
        <v>42</v>
      </c>
      <c r="H802" s="172" t="s">
        <v>2493</v>
      </c>
      <c r="I802" s="93" t="s">
        <v>2731</v>
      </c>
      <c r="J802" s="172" t="s">
        <v>281</v>
      </c>
      <c r="K802" s="41" t="s">
        <v>184</v>
      </c>
      <c r="L802" s="93" t="s">
        <v>2765</v>
      </c>
      <c r="M802" s="93" t="s">
        <v>2766</v>
      </c>
      <c r="N802" s="41" t="s">
        <v>187</v>
      </c>
      <c r="O802" s="198">
        <v>150</v>
      </c>
      <c r="P802" s="198">
        <v>150</v>
      </c>
      <c r="Q802" s="198">
        <v>0</v>
      </c>
      <c r="R802" s="198">
        <v>0</v>
      </c>
      <c r="S802" s="198">
        <v>0</v>
      </c>
      <c r="T802" s="93" t="s">
        <v>2767</v>
      </c>
      <c r="U802" s="93" t="s">
        <v>2768</v>
      </c>
      <c r="V802" s="198">
        <v>1</v>
      </c>
      <c r="W802" s="198">
        <v>500</v>
      </c>
      <c r="X802" s="198">
        <v>2000</v>
      </c>
      <c r="Y802" s="93">
        <v>210</v>
      </c>
      <c r="Z802" s="177">
        <v>0.97</v>
      </c>
      <c r="AA802" s="172" t="s">
        <v>50</v>
      </c>
      <c r="AB802" s="93" t="s">
        <v>2731</v>
      </c>
    </row>
    <row r="803" customHeight="1" spans="1:28">
      <c r="A803" s="106">
        <v>96</v>
      </c>
      <c r="B803" s="172" t="s">
        <v>182</v>
      </c>
      <c r="C803" s="172" t="s">
        <v>38</v>
      </c>
      <c r="D803" s="93" t="s">
        <v>2769</v>
      </c>
      <c r="E803" s="198" t="s">
        <v>40</v>
      </c>
      <c r="F803" s="38" t="s">
        <v>41</v>
      </c>
      <c r="G803" s="172" t="s">
        <v>42</v>
      </c>
      <c r="H803" s="172" t="s">
        <v>2493</v>
      </c>
      <c r="I803" s="93" t="s">
        <v>2731</v>
      </c>
      <c r="J803" s="172" t="s">
        <v>281</v>
      </c>
      <c r="K803" s="41" t="s">
        <v>184</v>
      </c>
      <c r="L803" s="93" t="s">
        <v>2765</v>
      </c>
      <c r="M803" s="93" t="s">
        <v>2766</v>
      </c>
      <c r="N803" s="41" t="s">
        <v>187</v>
      </c>
      <c r="O803" s="198">
        <v>150</v>
      </c>
      <c r="P803" s="198">
        <v>150</v>
      </c>
      <c r="Q803" s="198">
        <v>0</v>
      </c>
      <c r="R803" s="198">
        <v>0</v>
      </c>
      <c r="S803" s="198">
        <v>0</v>
      </c>
      <c r="T803" s="93" t="s">
        <v>2770</v>
      </c>
      <c r="U803" s="93" t="s">
        <v>2768</v>
      </c>
      <c r="V803" s="198">
        <v>1</v>
      </c>
      <c r="W803" s="198">
        <v>500</v>
      </c>
      <c r="X803" s="198">
        <v>2000</v>
      </c>
      <c r="Y803" s="93">
        <v>210</v>
      </c>
      <c r="Z803" s="177">
        <v>0.97</v>
      </c>
      <c r="AA803" s="172" t="s">
        <v>50</v>
      </c>
      <c r="AB803" s="93" t="s">
        <v>2731</v>
      </c>
    </row>
    <row r="804" customHeight="1" spans="1:28">
      <c r="A804" s="106">
        <v>97</v>
      </c>
      <c r="B804" s="172" t="s">
        <v>182</v>
      </c>
      <c r="C804" s="172" t="s">
        <v>38</v>
      </c>
      <c r="D804" s="93" t="s">
        <v>2771</v>
      </c>
      <c r="E804" s="198" t="s">
        <v>40</v>
      </c>
      <c r="F804" s="38" t="s">
        <v>41</v>
      </c>
      <c r="G804" s="172" t="s">
        <v>42</v>
      </c>
      <c r="H804" s="172" t="s">
        <v>2493</v>
      </c>
      <c r="I804" s="93" t="s">
        <v>2731</v>
      </c>
      <c r="J804" s="172" t="s">
        <v>281</v>
      </c>
      <c r="K804" s="41" t="s">
        <v>184</v>
      </c>
      <c r="L804" s="93" t="s">
        <v>2765</v>
      </c>
      <c r="M804" s="93" t="s">
        <v>2559</v>
      </c>
      <c r="N804" s="41" t="s">
        <v>187</v>
      </c>
      <c r="O804" s="198">
        <v>30</v>
      </c>
      <c r="P804" s="198">
        <v>30</v>
      </c>
      <c r="Q804" s="198">
        <v>0</v>
      </c>
      <c r="R804" s="198">
        <v>0</v>
      </c>
      <c r="S804" s="198">
        <v>0</v>
      </c>
      <c r="T804" s="93" t="s">
        <v>2772</v>
      </c>
      <c r="U804" s="93" t="s">
        <v>2647</v>
      </c>
      <c r="V804" s="198">
        <v>1</v>
      </c>
      <c r="W804" s="198">
        <v>500</v>
      </c>
      <c r="X804" s="198">
        <v>2000</v>
      </c>
      <c r="Y804" s="198">
        <v>210</v>
      </c>
      <c r="Z804" s="177">
        <v>0.97</v>
      </c>
      <c r="AA804" s="172" t="s">
        <v>50</v>
      </c>
      <c r="AB804" s="93" t="s">
        <v>2731</v>
      </c>
    </row>
    <row r="805" customHeight="1" spans="1:28">
      <c r="A805" s="106">
        <v>98</v>
      </c>
      <c r="B805" s="172" t="s">
        <v>37</v>
      </c>
      <c r="C805" s="172" t="s">
        <v>38</v>
      </c>
      <c r="D805" s="93" t="s">
        <v>2773</v>
      </c>
      <c r="E805" s="93" t="s">
        <v>40</v>
      </c>
      <c r="F805" s="38" t="s">
        <v>41</v>
      </c>
      <c r="G805" s="172" t="s">
        <v>42</v>
      </c>
      <c r="H805" s="172" t="s">
        <v>2493</v>
      </c>
      <c r="I805" s="93" t="s">
        <v>2731</v>
      </c>
      <c r="J805" s="172" t="s">
        <v>281</v>
      </c>
      <c r="K805" s="35" t="s">
        <v>45</v>
      </c>
      <c r="L805" s="35" t="s">
        <v>46</v>
      </c>
      <c r="M805" s="175" t="s">
        <v>114</v>
      </c>
      <c r="N805" s="35" t="s">
        <v>45</v>
      </c>
      <c r="O805" s="93">
        <v>9</v>
      </c>
      <c r="P805" s="93">
        <v>9</v>
      </c>
      <c r="Q805" s="93">
        <v>0</v>
      </c>
      <c r="R805" s="93">
        <v>0</v>
      </c>
      <c r="S805" s="93">
        <v>0</v>
      </c>
      <c r="T805" s="93" t="s">
        <v>2774</v>
      </c>
      <c r="U805" s="93" t="s">
        <v>2775</v>
      </c>
      <c r="V805" s="93">
        <v>1</v>
      </c>
      <c r="W805" s="93">
        <v>22</v>
      </c>
      <c r="X805" s="93">
        <v>101</v>
      </c>
      <c r="Y805" s="93">
        <v>28</v>
      </c>
      <c r="Z805" s="177">
        <v>0.97</v>
      </c>
      <c r="AA805" s="172" t="s">
        <v>50</v>
      </c>
      <c r="AB805" s="93" t="s">
        <v>2731</v>
      </c>
    </row>
    <row r="806" customHeight="1" spans="1:28">
      <c r="A806" s="106">
        <v>99</v>
      </c>
      <c r="B806" s="172" t="s">
        <v>37</v>
      </c>
      <c r="C806" s="172" t="s">
        <v>38</v>
      </c>
      <c r="D806" s="93" t="s">
        <v>2776</v>
      </c>
      <c r="E806" s="93" t="s">
        <v>40</v>
      </c>
      <c r="F806" s="38" t="s">
        <v>41</v>
      </c>
      <c r="G806" s="172" t="s">
        <v>42</v>
      </c>
      <c r="H806" s="172" t="s">
        <v>2493</v>
      </c>
      <c r="I806" s="93" t="s">
        <v>2731</v>
      </c>
      <c r="J806" s="172" t="s">
        <v>281</v>
      </c>
      <c r="K806" s="35" t="s">
        <v>45</v>
      </c>
      <c r="L806" s="35" t="s">
        <v>46</v>
      </c>
      <c r="M806" s="175" t="s">
        <v>114</v>
      </c>
      <c r="N806" s="35" t="s">
        <v>45</v>
      </c>
      <c r="O806" s="93">
        <v>22</v>
      </c>
      <c r="P806" s="93">
        <v>22</v>
      </c>
      <c r="Q806" s="93">
        <v>0</v>
      </c>
      <c r="R806" s="93">
        <v>0</v>
      </c>
      <c r="S806" s="93">
        <v>0</v>
      </c>
      <c r="T806" s="93" t="s">
        <v>2777</v>
      </c>
      <c r="U806" s="93" t="s">
        <v>2778</v>
      </c>
      <c r="V806" s="93">
        <v>1</v>
      </c>
      <c r="W806" s="93">
        <v>185</v>
      </c>
      <c r="X806" s="93">
        <v>683</v>
      </c>
      <c r="Y806" s="93">
        <v>320</v>
      </c>
      <c r="Z806" s="177">
        <v>0.97</v>
      </c>
      <c r="AA806" s="172" t="s">
        <v>50</v>
      </c>
      <c r="AB806" s="93" t="s">
        <v>2731</v>
      </c>
    </row>
    <row r="807" ht="66" customHeight="1" spans="1:28">
      <c r="A807" s="106">
        <v>100</v>
      </c>
      <c r="B807" s="172" t="s">
        <v>37</v>
      </c>
      <c r="C807" s="172" t="s">
        <v>38</v>
      </c>
      <c r="D807" s="93" t="s">
        <v>2779</v>
      </c>
      <c r="E807" s="93" t="s">
        <v>40</v>
      </c>
      <c r="F807" s="38" t="s">
        <v>41</v>
      </c>
      <c r="G807" s="172" t="s">
        <v>42</v>
      </c>
      <c r="H807" s="172" t="s">
        <v>2493</v>
      </c>
      <c r="I807" s="93" t="s">
        <v>2731</v>
      </c>
      <c r="J807" s="172" t="s">
        <v>281</v>
      </c>
      <c r="K807" s="35" t="s">
        <v>45</v>
      </c>
      <c r="L807" s="35" t="s">
        <v>46</v>
      </c>
      <c r="M807" s="175" t="s">
        <v>114</v>
      </c>
      <c r="N807" s="35" t="s">
        <v>45</v>
      </c>
      <c r="O807" s="93">
        <v>10</v>
      </c>
      <c r="P807" s="93">
        <v>10</v>
      </c>
      <c r="Q807" s="93">
        <v>0</v>
      </c>
      <c r="R807" s="93">
        <v>0</v>
      </c>
      <c r="S807" s="93">
        <v>0</v>
      </c>
      <c r="T807" s="93" t="s">
        <v>2780</v>
      </c>
      <c r="U807" s="93" t="s">
        <v>2781</v>
      </c>
      <c r="V807" s="93">
        <v>1</v>
      </c>
      <c r="W807" s="93">
        <v>72</v>
      </c>
      <c r="X807" s="93">
        <v>447</v>
      </c>
      <c r="Y807" s="93">
        <v>127</v>
      </c>
      <c r="Z807" s="177">
        <v>0.97</v>
      </c>
      <c r="AA807" s="172" t="s">
        <v>50</v>
      </c>
      <c r="AB807" s="93" t="s">
        <v>2731</v>
      </c>
    </row>
    <row r="808" ht="86" customHeight="1" spans="1:28">
      <c r="A808" s="106">
        <v>101</v>
      </c>
      <c r="B808" s="172" t="s">
        <v>182</v>
      </c>
      <c r="C808" s="172" t="s">
        <v>38</v>
      </c>
      <c r="D808" s="93" t="s">
        <v>2612</v>
      </c>
      <c r="E808" s="93" t="s">
        <v>40</v>
      </c>
      <c r="F808" s="38" t="s">
        <v>41</v>
      </c>
      <c r="G808" s="93" t="s">
        <v>42</v>
      </c>
      <c r="H808" s="93" t="s">
        <v>2493</v>
      </c>
      <c r="I808" s="93" t="s">
        <v>2782</v>
      </c>
      <c r="J808" s="93" t="s">
        <v>2783</v>
      </c>
      <c r="K808" s="175" t="s">
        <v>184</v>
      </c>
      <c r="L808" s="175" t="s">
        <v>462</v>
      </c>
      <c r="M808" s="175" t="s">
        <v>114</v>
      </c>
      <c r="N808" s="41" t="s">
        <v>187</v>
      </c>
      <c r="O808" s="93">
        <v>200</v>
      </c>
      <c r="P808" s="93">
        <v>200</v>
      </c>
      <c r="Q808" s="93">
        <v>0</v>
      </c>
      <c r="R808" s="93">
        <v>0</v>
      </c>
      <c r="S808" s="93">
        <v>0</v>
      </c>
      <c r="T808" s="93" t="s">
        <v>2784</v>
      </c>
      <c r="U808" s="93" t="s">
        <v>2785</v>
      </c>
      <c r="V808" s="93">
        <v>9</v>
      </c>
      <c r="W808" s="198">
        <v>500</v>
      </c>
      <c r="X808" s="198">
        <v>2000</v>
      </c>
      <c r="Y808" s="93">
        <v>210</v>
      </c>
      <c r="Z808" s="177">
        <v>0.97</v>
      </c>
      <c r="AA808" s="172" t="s">
        <v>50</v>
      </c>
      <c r="AB808" s="93" t="s">
        <v>2782</v>
      </c>
    </row>
    <row r="809" ht="29" customHeight="1" spans="1:28">
      <c r="A809" s="106" t="s">
        <v>2786</v>
      </c>
      <c r="B809" s="172"/>
      <c r="C809" s="172"/>
      <c r="D809" s="93"/>
      <c r="E809" s="93"/>
      <c r="F809" s="38"/>
      <c r="G809" s="93"/>
      <c r="H809" s="93"/>
      <c r="I809" s="93"/>
      <c r="J809" s="93"/>
      <c r="K809" s="175"/>
      <c r="L809" s="175"/>
      <c r="M809" s="175"/>
      <c r="N809" s="175"/>
      <c r="O809" s="93">
        <v>2355.36</v>
      </c>
      <c r="P809" s="93">
        <v>2355.36</v>
      </c>
      <c r="Q809" s="93">
        <v>0</v>
      </c>
      <c r="R809" s="93">
        <v>0</v>
      </c>
      <c r="S809" s="93">
        <v>0</v>
      </c>
      <c r="T809" s="93"/>
      <c r="U809" s="93"/>
      <c r="V809" s="93"/>
      <c r="W809" s="198"/>
      <c r="X809" s="198"/>
      <c r="Y809" s="93"/>
      <c r="Z809" s="177"/>
      <c r="AA809" s="172"/>
      <c r="AB809" s="93"/>
    </row>
    <row r="810" customHeight="1" spans="1:28">
      <c r="A810" s="56">
        <v>1</v>
      </c>
      <c r="B810" s="34" t="s">
        <v>182</v>
      </c>
      <c r="C810" s="56" t="s">
        <v>38</v>
      </c>
      <c r="D810" s="56" t="s">
        <v>2787</v>
      </c>
      <c r="E810" s="41" t="s">
        <v>40</v>
      </c>
      <c r="F810" s="41" t="s">
        <v>41</v>
      </c>
      <c r="G810" s="41" t="s">
        <v>42</v>
      </c>
      <c r="H810" s="41" t="s">
        <v>2786</v>
      </c>
      <c r="I810" s="41" t="s">
        <v>2788</v>
      </c>
      <c r="J810" s="41" t="s">
        <v>44</v>
      </c>
      <c r="K810" s="65" t="s">
        <v>184</v>
      </c>
      <c r="L810" s="41" t="s">
        <v>1668</v>
      </c>
      <c r="M810" s="41" t="s">
        <v>114</v>
      </c>
      <c r="N810" s="41" t="s">
        <v>187</v>
      </c>
      <c r="O810" s="41">
        <v>98</v>
      </c>
      <c r="P810" s="41">
        <v>98</v>
      </c>
      <c r="Q810" s="41">
        <v>0</v>
      </c>
      <c r="R810" s="41">
        <v>0</v>
      </c>
      <c r="S810" s="41">
        <v>0</v>
      </c>
      <c r="T810" s="41" t="s">
        <v>2789</v>
      </c>
      <c r="U810" s="41" t="s">
        <v>2790</v>
      </c>
      <c r="V810" s="56">
        <v>1</v>
      </c>
      <c r="W810" s="41">
        <v>163</v>
      </c>
      <c r="X810" s="41">
        <v>384</v>
      </c>
      <c r="Y810" s="41">
        <v>57</v>
      </c>
      <c r="Z810" s="200">
        <v>0.97</v>
      </c>
      <c r="AA810" s="41" t="s">
        <v>50</v>
      </c>
      <c r="AB810" s="41" t="s">
        <v>2791</v>
      </c>
    </row>
    <row r="811" customHeight="1" spans="1:28">
      <c r="A811" s="56">
        <v>2</v>
      </c>
      <c r="B811" s="34" t="s">
        <v>37</v>
      </c>
      <c r="C811" s="56" t="s">
        <v>38</v>
      </c>
      <c r="D811" s="56" t="s">
        <v>2792</v>
      </c>
      <c r="E811" s="41" t="s">
        <v>40</v>
      </c>
      <c r="F811" s="41" t="s">
        <v>41</v>
      </c>
      <c r="G811" s="41" t="s">
        <v>42</v>
      </c>
      <c r="H811" s="41" t="s">
        <v>2786</v>
      </c>
      <c r="I811" s="41" t="s">
        <v>2793</v>
      </c>
      <c r="J811" s="41" t="s">
        <v>44</v>
      </c>
      <c r="K811" s="35" t="s">
        <v>45</v>
      </c>
      <c r="L811" s="35" t="s">
        <v>46</v>
      </c>
      <c r="M811" s="41" t="s">
        <v>114</v>
      </c>
      <c r="N811" s="35" t="s">
        <v>45</v>
      </c>
      <c r="O811" s="41">
        <v>165</v>
      </c>
      <c r="P811" s="41">
        <v>165</v>
      </c>
      <c r="Q811" s="41">
        <v>0</v>
      </c>
      <c r="R811" s="41">
        <v>0</v>
      </c>
      <c r="S811" s="41">
        <v>0</v>
      </c>
      <c r="T811" s="41" t="s">
        <v>2794</v>
      </c>
      <c r="U811" s="41" t="s">
        <v>2795</v>
      </c>
      <c r="V811" s="56">
        <v>1</v>
      </c>
      <c r="W811" s="41">
        <v>67</v>
      </c>
      <c r="X811" s="41">
        <v>362</v>
      </c>
      <c r="Y811" s="41">
        <v>52</v>
      </c>
      <c r="Z811" s="200">
        <v>0.97</v>
      </c>
      <c r="AA811" s="41" t="s">
        <v>50</v>
      </c>
      <c r="AB811" s="41" t="s">
        <v>2796</v>
      </c>
    </row>
    <row r="812" customHeight="1" spans="1:28">
      <c r="A812" s="56">
        <v>3</v>
      </c>
      <c r="B812" s="34" t="s">
        <v>37</v>
      </c>
      <c r="C812" s="56" t="s">
        <v>38</v>
      </c>
      <c r="D812" s="56" t="s">
        <v>2797</v>
      </c>
      <c r="E812" s="41" t="s">
        <v>40</v>
      </c>
      <c r="F812" s="41" t="s">
        <v>41</v>
      </c>
      <c r="G812" s="41" t="s">
        <v>42</v>
      </c>
      <c r="H812" s="41" t="s">
        <v>2786</v>
      </c>
      <c r="I812" s="41" t="s">
        <v>2788</v>
      </c>
      <c r="J812" s="41" t="s">
        <v>44</v>
      </c>
      <c r="K812" s="35" t="s">
        <v>45</v>
      </c>
      <c r="L812" s="35" t="s">
        <v>46</v>
      </c>
      <c r="M812" s="41" t="s">
        <v>114</v>
      </c>
      <c r="N812" s="35" t="s">
        <v>45</v>
      </c>
      <c r="O812" s="41">
        <v>13.5</v>
      </c>
      <c r="P812" s="41">
        <v>13.5</v>
      </c>
      <c r="Q812" s="41">
        <v>0</v>
      </c>
      <c r="R812" s="41">
        <v>0</v>
      </c>
      <c r="S812" s="41">
        <v>0</v>
      </c>
      <c r="T812" s="41" t="s">
        <v>2798</v>
      </c>
      <c r="U812" s="41" t="s">
        <v>2795</v>
      </c>
      <c r="V812" s="56">
        <v>1</v>
      </c>
      <c r="W812" s="41">
        <v>62</v>
      </c>
      <c r="X812" s="41">
        <v>784</v>
      </c>
      <c r="Y812" s="41">
        <v>57</v>
      </c>
      <c r="Z812" s="200">
        <v>0.97</v>
      </c>
      <c r="AA812" s="41" t="s">
        <v>50</v>
      </c>
      <c r="AB812" s="41" t="s">
        <v>2791</v>
      </c>
    </row>
    <row r="813" customHeight="1" spans="1:28">
      <c r="A813" s="56">
        <v>4</v>
      </c>
      <c r="B813" s="34" t="s">
        <v>37</v>
      </c>
      <c r="C813" s="56" t="s">
        <v>38</v>
      </c>
      <c r="D813" s="56" t="s">
        <v>2799</v>
      </c>
      <c r="E813" s="41" t="s">
        <v>40</v>
      </c>
      <c r="F813" s="41" t="s">
        <v>41</v>
      </c>
      <c r="G813" s="41" t="s">
        <v>42</v>
      </c>
      <c r="H813" s="41" t="s">
        <v>2786</v>
      </c>
      <c r="I813" s="41" t="s">
        <v>2788</v>
      </c>
      <c r="J813" s="41" t="s">
        <v>44</v>
      </c>
      <c r="K813" s="35" t="s">
        <v>45</v>
      </c>
      <c r="L813" s="35" t="s">
        <v>46</v>
      </c>
      <c r="M813" s="41" t="s">
        <v>114</v>
      </c>
      <c r="N813" s="35" t="s">
        <v>45</v>
      </c>
      <c r="O813" s="41">
        <v>9</v>
      </c>
      <c r="P813" s="41">
        <v>9</v>
      </c>
      <c r="Q813" s="41">
        <v>0</v>
      </c>
      <c r="R813" s="41">
        <v>0</v>
      </c>
      <c r="S813" s="41">
        <v>0</v>
      </c>
      <c r="T813" s="41" t="s">
        <v>2800</v>
      </c>
      <c r="U813" s="41" t="s">
        <v>2801</v>
      </c>
      <c r="V813" s="56">
        <v>1</v>
      </c>
      <c r="W813" s="41">
        <v>15</v>
      </c>
      <c r="X813" s="41">
        <v>68</v>
      </c>
      <c r="Y813" s="41">
        <v>0</v>
      </c>
      <c r="Z813" s="200">
        <v>0.97</v>
      </c>
      <c r="AA813" s="41" t="s">
        <v>50</v>
      </c>
      <c r="AB813" s="41" t="s">
        <v>2791</v>
      </c>
    </row>
    <row r="814" customHeight="1" spans="1:28">
      <c r="A814" s="56">
        <v>5</v>
      </c>
      <c r="B814" s="34" t="s">
        <v>37</v>
      </c>
      <c r="C814" s="56" t="s">
        <v>38</v>
      </c>
      <c r="D814" s="56" t="s">
        <v>2802</v>
      </c>
      <c r="E814" s="41" t="s">
        <v>40</v>
      </c>
      <c r="F814" s="41" t="s">
        <v>41</v>
      </c>
      <c r="G814" s="41" t="s">
        <v>42</v>
      </c>
      <c r="H814" s="41" t="s">
        <v>2786</v>
      </c>
      <c r="I814" s="41" t="s">
        <v>2788</v>
      </c>
      <c r="J814" s="41" t="s">
        <v>44</v>
      </c>
      <c r="K814" s="35" t="s">
        <v>45</v>
      </c>
      <c r="L814" s="35" t="s">
        <v>46</v>
      </c>
      <c r="M814" s="41" t="s">
        <v>114</v>
      </c>
      <c r="N814" s="35" t="s">
        <v>45</v>
      </c>
      <c r="O814" s="41">
        <v>10</v>
      </c>
      <c r="P814" s="41">
        <v>10</v>
      </c>
      <c r="Q814" s="41">
        <v>0</v>
      </c>
      <c r="R814" s="41">
        <v>0</v>
      </c>
      <c r="S814" s="41">
        <v>0</v>
      </c>
      <c r="T814" s="41" t="s">
        <v>2803</v>
      </c>
      <c r="U814" s="41" t="s">
        <v>2804</v>
      </c>
      <c r="V814" s="56">
        <v>1</v>
      </c>
      <c r="W814" s="41">
        <v>17</v>
      </c>
      <c r="X814" s="41">
        <v>108</v>
      </c>
      <c r="Y814" s="41">
        <v>22</v>
      </c>
      <c r="Z814" s="200">
        <v>0.97</v>
      </c>
      <c r="AA814" s="41" t="s">
        <v>50</v>
      </c>
      <c r="AB814" s="41" t="s">
        <v>2791</v>
      </c>
    </row>
    <row r="815" customHeight="1" spans="1:28">
      <c r="A815" s="56">
        <v>6</v>
      </c>
      <c r="B815" s="34" t="s">
        <v>37</v>
      </c>
      <c r="C815" s="56" t="s">
        <v>38</v>
      </c>
      <c r="D815" s="56" t="s">
        <v>2805</v>
      </c>
      <c r="E815" s="41" t="s">
        <v>40</v>
      </c>
      <c r="F815" s="41" t="s">
        <v>41</v>
      </c>
      <c r="G815" s="41" t="s">
        <v>42</v>
      </c>
      <c r="H815" s="41" t="s">
        <v>2786</v>
      </c>
      <c r="I815" s="41" t="s">
        <v>2788</v>
      </c>
      <c r="J815" s="41" t="s">
        <v>44</v>
      </c>
      <c r="K815" s="35" t="s">
        <v>45</v>
      </c>
      <c r="L815" s="35" t="s">
        <v>46</v>
      </c>
      <c r="M815" s="41" t="s">
        <v>114</v>
      </c>
      <c r="N815" s="35" t="s">
        <v>45</v>
      </c>
      <c r="O815" s="41">
        <v>15</v>
      </c>
      <c r="P815" s="41">
        <v>15</v>
      </c>
      <c r="Q815" s="41">
        <v>0</v>
      </c>
      <c r="R815" s="41">
        <v>0</v>
      </c>
      <c r="S815" s="41">
        <v>0</v>
      </c>
      <c r="T815" s="41" t="s">
        <v>2806</v>
      </c>
      <c r="U815" s="41" t="s">
        <v>2804</v>
      </c>
      <c r="V815" s="56">
        <v>1</v>
      </c>
      <c r="W815" s="41">
        <v>344</v>
      </c>
      <c r="X815" s="41">
        <v>1275</v>
      </c>
      <c r="Y815" s="41">
        <v>134</v>
      </c>
      <c r="Z815" s="200">
        <v>0.97</v>
      </c>
      <c r="AA815" s="41" t="s">
        <v>50</v>
      </c>
      <c r="AB815" s="41" t="s">
        <v>2791</v>
      </c>
    </row>
    <row r="816" customHeight="1" spans="1:28">
      <c r="A816" s="56">
        <v>7</v>
      </c>
      <c r="B816" s="34" t="s">
        <v>37</v>
      </c>
      <c r="C816" s="56" t="s">
        <v>38</v>
      </c>
      <c r="D816" s="41" t="s">
        <v>2807</v>
      </c>
      <c r="E816" s="41" t="s">
        <v>40</v>
      </c>
      <c r="F816" s="41" t="s">
        <v>41</v>
      </c>
      <c r="G816" s="41" t="s">
        <v>42</v>
      </c>
      <c r="H816" s="41" t="s">
        <v>2786</v>
      </c>
      <c r="I816" s="41" t="s">
        <v>2788</v>
      </c>
      <c r="J816" s="41" t="s">
        <v>44</v>
      </c>
      <c r="K816" s="35" t="s">
        <v>45</v>
      </c>
      <c r="L816" s="35" t="s">
        <v>46</v>
      </c>
      <c r="M816" s="41" t="s">
        <v>47</v>
      </c>
      <c r="N816" s="35" t="s">
        <v>45</v>
      </c>
      <c r="O816" s="41">
        <v>20</v>
      </c>
      <c r="P816" s="41">
        <v>20</v>
      </c>
      <c r="Q816" s="41">
        <v>0</v>
      </c>
      <c r="R816" s="41">
        <v>0</v>
      </c>
      <c r="S816" s="41">
        <v>0</v>
      </c>
      <c r="T816" s="41" t="s">
        <v>2808</v>
      </c>
      <c r="U816" s="41" t="s">
        <v>2809</v>
      </c>
      <c r="V816" s="41">
        <v>1</v>
      </c>
      <c r="W816" s="41">
        <v>56</v>
      </c>
      <c r="X816" s="41">
        <v>113</v>
      </c>
      <c r="Y816" s="41">
        <v>59</v>
      </c>
      <c r="Z816" s="200">
        <v>0.97</v>
      </c>
      <c r="AA816" s="41" t="s">
        <v>50</v>
      </c>
      <c r="AB816" s="41" t="s">
        <v>2791</v>
      </c>
    </row>
    <row r="817" customHeight="1" spans="1:28">
      <c r="A817" s="56">
        <v>8</v>
      </c>
      <c r="B817" s="34" t="s">
        <v>37</v>
      </c>
      <c r="C817" s="56" t="s">
        <v>38</v>
      </c>
      <c r="D817" s="41" t="s">
        <v>2810</v>
      </c>
      <c r="E817" s="41" t="s">
        <v>40</v>
      </c>
      <c r="F817" s="41" t="s">
        <v>41</v>
      </c>
      <c r="G817" s="41" t="s">
        <v>42</v>
      </c>
      <c r="H817" s="41" t="s">
        <v>2786</v>
      </c>
      <c r="I817" s="41" t="s">
        <v>2788</v>
      </c>
      <c r="J817" s="41" t="s">
        <v>44</v>
      </c>
      <c r="K817" s="35" t="s">
        <v>45</v>
      </c>
      <c r="L817" s="35" t="s">
        <v>46</v>
      </c>
      <c r="M817" s="41" t="s">
        <v>114</v>
      </c>
      <c r="N817" s="35" t="s">
        <v>45</v>
      </c>
      <c r="O817" s="41">
        <v>28</v>
      </c>
      <c r="P817" s="41">
        <v>28</v>
      </c>
      <c r="Q817" s="41">
        <v>0</v>
      </c>
      <c r="R817" s="41">
        <v>0</v>
      </c>
      <c r="S817" s="41">
        <v>0</v>
      </c>
      <c r="T817" s="41" t="s">
        <v>2811</v>
      </c>
      <c r="U817" s="41" t="s">
        <v>2809</v>
      </c>
      <c r="V817" s="41">
        <v>1</v>
      </c>
      <c r="W817" s="41">
        <v>56</v>
      </c>
      <c r="X817" s="41">
        <v>113</v>
      </c>
      <c r="Y817" s="41">
        <v>30</v>
      </c>
      <c r="Z817" s="200">
        <v>0.97</v>
      </c>
      <c r="AA817" s="41" t="s">
        <v>50</v>
      </c>
      <c r="AB817" s="41" t="s">
        <v>2791</v>
      </c>
    </row>
    <row r="818" customHeight="1" spans="1:28">
      <c r="A818" s="56">
        <v>9</v>
      </c>
      <c r="B818" s="34" t="s">
        <v>37</v>
      </c>
      <c r="C818" s="56" t="s">
        <v>38</v>
      </c>
      <c r="D818" s="41" t="s">
        <v>2812</v>
      </c>
      <c r="E818" s="41" t="s">
        <v>40</v>
      </c>
      <c r="F818" s="41" t="s">
        <v>41</v>
      </c>
      <c r="G818" s="41" t="s">
        <v>42</v>
      </c>
      <c r="H818" s="41" t="s">
        <v>2786</v>
      </c>
      <c r="I818" s="41" t="s">
        <v>2788</v>
      </c>
      <c r="J818" s="41" t="s">
        <v>44</v>
      </c>
      <c r="K818" s="35" t="s">
        <v>45</v>
      </c>
      <c r="L818" s="35" t="s">
        <v>46</v>
      </c>
      <c r="M818" s="41" t="s">
        <v>282</v>
      </c>
      <c r="N818" s="35" t="s">
        <v>45</v>
      </c>
      <c r="O818" s="41">
        <v>75</v>
      </c>
      <c r="P818" s="41">
        <v>75</v>
      </c>
      <c r="Q818" s="41">
        <v>0</v>
      </c>
      <c r="R818" s="41">
        <v>0</v>
      </c>
      <c r="S818" s="41">
        <v>0</v>
      </c>
      <c r="T818" s="41" t="s">
        <v>2800</v>
      </c>
      <c r="U818" s="41" t="s">
        <v>2801</v>
      </c>
      <c r="V818" s="41">
        <v>1</v>
      </c>
      <c r="W818" s="41">
        <v>25</v>
      </c>
      <c r="X818" s="41">
        <v>128</v>
      </c>
      <c r="Y818" s="41">
        <v>57</v>
      </c>
      <c r="Z818" s="200">
        <v>0.97</v>
      </c>
      <c r="AA818" s="41" t="s">
        <v>50</v>
      </c>
      <c r="AB818" s="41" t="s">
        <v>2791</v>
      </c>
    </row>
    <row r="819" customHeight="1" spans="1:28">
      <c r="A819" s="56">
        <v>10</v>
      </c>
      <c r="B819" s="34" t="s">
        <v>37</v>
      </c>
      <c r="C819" s="56" t="s">
        <v>38</v>
      </c>
      <c r="D819" s="41" t="s">
        <v>2813</v>
      </c>
      <c r="E819" s="41" t="s">
        <v>40</v>
      </c>
      <c r="F819" s="41" t="s">
        <v>41</v>
      </c>
      <c r="G819" s="41" t="s">
        <v>42</v>
      </c>
      <c r="H819" s="41" t="s">
        <v>2786</v>
      </c>
      <c r="I819" s="41" t="s">
        <v>2788</v>
      </c>
      <c r="J819" s="41" t="s">
        <v>44</v>
      </c>
      <c r="K819" s="35" t="s">
        <v>45</v>
      </c>
      <c r="L819" s="35" t="s">
        <v>46</v>
      </c>
      <c r="M819" s="41" t="s">
        <v>114</v>
      </c>
      <c r="N819" s="35" t="s">
        <v>45</v>
      </c>
      <c r="O819" s="41">
        <v>28</v>
      </c>
      <c r="P819" s="41">
        <v>28</v>
      </c>
      <c r="Q819" s="41">
        <v>0</v>
      </c>
      <c r="R819" s="41">
        <v>0</v>
      </c>
      <c r="S819" s="41">
        <v>0</v>
      </c>
      <c r="T819" s="41" t="s">
        <v>2814</v>
      </c>
      <c r="U819" s="41" t="s">
        <v>2809</v>
      </c>
      <c r="V819" s="41">
        <v>1</v>
      </c>
      <c r="W819" s="41">
        <v>17</v>
      </c>
      <c r="X819" s="41">
        <v>108</v>
      </c>
      <c r="Y819" s="41">
        <v>22</v>
      </c>
      <c r="Z819" s="200">
        <v>0.97</v>
      </c>
      <c r="AA819" s="41" t="s">
        <v>50</v>
      </c>
      <c r="AB819" s="41" t="s">
        <v>2791</v>
      </c>
    </row>
    <row r="820" customHeight="1" spans="1:28">
      <c r="A820" s="56">
        <v>11</v>
      </c>
      <c r="B820" s="34" t="s">
        <v>37</v>
      </c>
      <c r="C820" s="56" t="s">
        <v>38</v>
      </c>
      <c r="D820" s="41" t="s">
        <v>2815</v>
      </c>
      <c r="E820" s="41" t="s">
        <v>40</v>
      </c>
      <c r="F820" s="41" t="s">
        <v>41</v>
      </c>
      <c r="G820" s="41" t="s">
        <v>42</v>
      </c>
      <c r="H820" s="41" t="s">
        <v>2786</v>
      </c>
      <c r="I820" s="41" t="s">
        <v>2788</v>
      </c>
      <c r="J820" s="41" t="s">
        <v>44</v>
      </c>
      <c r="K820" s="35" t="s">
        <v>45</v>
      </c>
      <c r="L820" s="35" t="s">
        <v>46</v>
      </c>
      <c r="M820" s="41" t="s">
        <v>114</v>
      </c>
      <c r="N820" s="35" t="s">
        <v>45</v>
      </c>
      <c r="O820" s="41">
        <v>10</v>
      </c>
      <c r="P820" s="41">
        <v>10</v>
      </c>
      <c r="Q820" s="41">
        <v>0</v>
      </c>
      <c r="R820" s="41">
        <v>0</v>
      </c>
      <c r="S820" s="41">
        <v>0</v>
      </c>
      <c r="T820" s="41" t="s">
        <v>2816</v>
      </c>
      <c r="U820" s="41" t="s">
        <v>2801</v>
      </c>
      <c r="V820" s="41">
        <v>1</v>
      </c>
      <c r="W820" s="41">
        <v>256</v>
      </c>
      <c r="X820" s="41">
        <v>498</v>
      </c>
      <c r="Y820" s="41">
        <v>48</v>
      </c>
      <c r="Z820" s="200">
        <v>0.97</v>
      </c>
      <c r="AA820" s="41" t="s">
        <v>50</v>
      </c>
      <c r="AB820" s="41" t="s">
        <v>2791</v>
      </c>
    </row>
    <row r="821" customHeight="1" spans="1:28">
      <c r="A821" s="56">
        <v>12</v>
      </c>
      <c r="B821" s="34" t="s">
        <v>37</v>
      </c>
      <c r="C821" s="56" t="s">
        <v>38</v>
      </c>
      <c r="D821" s="41" t="s">
        <v>2817</v>
      </c>
      <c r="E821" s="41" t="s">
        <v>40</v>
      </c>
      <c r="F821" s="41" t="s">
        <v>41</v>
      </c>
      <c r="G821" s="41" t="s">
        <v>42</v>
      </c>
      <c r="H821" s="41" t="s">
        <v>2786</v>
      </c>
      <c r="I821" s="41" t="s">
        <v>2788</v>
      </c>
      <c r="J821" s="41" t="s">
        <v>44</v>
      </c>
      <c r="K821" s="35" t="s">
        <v>45</v>
      </c>
      <c r="L821" s="35" t="s">
        <v>46</v>
      </c>
      <c r="M821" s="41" t="s">
        <v>114</v>
      </c>
      <c r="N821" s="35" t="s">
        <v>45</v>
      </c>
      <c r="O821" s="41">
        <v>7.5</v>
      </c>
      <c r="P821" s="41">
        <v>7.5</v>
      </c>
      <c r="Q821" s="41">
        <v>0</v>
      </c>
      <c r="R821" s="41">
        <v>0</v>
      </c>
      <c r="S821" s="41">
        <v>0</v>
      </c>
      <c r="T821" s="41" t="s">
        <v>2818</v>
      </c>
      <c r="U821" s="41" t="s">
        <v>2809</v>
      </c>
      <c r="V821" s="41">
        <v>1</v>
      </c>
      <c r="W821" s="41">
        <v>56</v>
      </c>
      <c r="X821" s="41">
        <v>113</v>
      </c>
      <c r="Y821" s="41">
        <v>30</v>
      </c>
      <c r="Z821" s="200">
        <v>0.97</v>
      </c>
      <c r="AA821" s="41" t="s">
        <v>50</v>
      </c>
      <c r="AB821" s="41" t="s">
        <v>2791</v>
      </c>
    </row>
    <row r="822" customHeight="1" spans="1:28">
      <c r="A822" s="56">
        <v>13</v>
      </c>
      <c r="B822" s="34" t="s">
        <v>37</v>
      </c>
      <c r="C822" s="56" t="s">
        <v>38</v>
      </c>
      <c r="D822" s="41" t="s">
        <v>2819</v>
      </c>
      <c r="E822" s="41" t="s">
        <v>40</v>
      </c>
      <c r="F822" s="41" t="s">
        <v>41</v>
      </c>
      <c r="G822" s="41" t="s">
        <v>42</v>
      </c>
      <c r="H822" s="41" t="s">
        <v>2786</v>
      </c>
      <c r="I822" s="41" t="s">
        <v>2788</v>
      </c>
      <c r="J822" s="41" t="s">
        <v>44</v>
      </c>
      <c r="K822" s="35" t="s">
        <v>45</v>
      </c>
      <c r="L822" s="35" t="s">
        <v>46</v>
      </c>
      <c r="M822" s="41" t="s">
        <v>114</v>
      </c>
      <c r="N822" s="35" t="s">
        <v>45</v>
      </c>
      <c r="O822" s="41">
        <v>12</v>
      </c>
      <c r="P822" s="41">
        <v>12</v>
      </c>
      <c r="Q822" s="41">
        <v>0</v>
      </c>
      <c r="R822" s="41">
        <v>0</v>
      </c>
      <c r="S822" s="41">
        <v>0</v>
      </c>
      <c r="T822" s="41" t="s">
        <v>2806</v>
      </c>
      <c r="U822" s="41" t="s">
        <v>2804</v>
      </c>
      <c r="V822" s="41">
        <v>1</v>
      </c>
      <c r="W822" s="41">
        <v>62</v>
      </c>
      <c r="X822" s="41">
        <v>258</v>
      </c>
      <c r="Y822" s="41">
        <v>57</v>
      </c>
      <c r="Z822" s="200">
        <v>0.97</v>
      </c>
      <c r="AA822" s="41" t="s">
        <v>50</v>
      </c>
      <c r="AB822" s="41" t="s">
        <v>2791</v>
      </c>
    </row>
    <row r="823" customHeight="1" spans="1:28">
      <c r="A823" s="56">
        <v>14</v>
      </c>
      <c r="B823" s="41" t="s">
        <v>182</v>
      </c>
      <c r="C823" s="34" t="s">
        <v>38</v>
      </c>
      <c r="D823" s="41" t="s">
        <v>2820</v>
      </c>
      <c r="E823" s="41" t="s">
        <v>40</v>
      </c>
      <c r="F823" s="41" t="s">
        <v>41</v>
      </c>
      <c r="G823" s="41" t="s">
        <v>42</v>
      </c>
      <c r="H823" s="41" t="s">
        <v>2786</v>
      </c>
      <c r="I823" s="41" t="s">
        <v>2821</v>
      </c>
      <c r="J823" s="41" t="s">
        <v>44</v>
      </c>
      <c r="K823" s="41" t="s">
        <v>184</v>
      </c>
      <c r="L823" s="41" t="s">
        <v>469</v>
      </c>
      <c r="M823" s="41" t="s">
        <v>186</v>
      </c>
      <c r="N823" s="41" t="s">
        <v>187</v>
      </c>
      <c r="O823" s="41">
        <v>22.5</v>
      </c>
      <c r="P823" s="41">
        <v>22.5</v>
      </c>
      <c r="Q823" s="41">
        <v>0</v>
      </c>
      <c r="R823" s="41">
        <v>0</v>
      </c>
      <c r="S823" s="41">
        <v>0</v>
      </c>
      <c r="T823" s="41" t="s">
        <v>2822</v>
      </c>
      <c r="U823" s="41" t="s">
        <v>2823</v>
      </c>
      <c r="V823" s="41">
        <v>1</v>
      </c>
      <c r="W823" s="41">
        <v>31</v>
      </c>
      <c r="X823" s="41">
        <v>124</v>
      </c>
      <c r="Y823" s="41">
        <v>7</v>
      </c>
      <c r="Z823" s="200">
        <v>0.97</v>
      </c>
      <c r="AA823" s="41" t="s">
        <v>190</v>
      </c>
      <c r="AB823" s="41" t="s">
        <v>2824</v>
      </c>
    </row>
    <row r="824" customHeight="1" spans="1:28">
      <c r="A824" s="56">
        <v>15</v>
      </c>
      <c r="B824" s="34" t="s">
        <v>37</v>
      </c>
      <c r="C824" s="34" t="s">
        <v>38</v>
      </c>
      <c r="D824" s="41" t="s">
        <v>2825</v>
      </c>
      <c r="E824" s="41" t="s">
        <v>40</v>
      </c>
      <c r="F824" s="41" t="s">
        <v>41</v>
      </c>
      <c r="G824" s="41" t="s">
        <v>42</v>
      </c>
      <c r="H824" s="41" t="s">
        <v>2786</v>
      </c>
      <c r="I824" s="41" t="s">
        <v>2821</v>
      </c>
      <c r="J824" s="41" t="s">
        <v>44</v>
      </c>
      <c r="K824" s="35" t="s">
        <v>45</v>
      </c>
      <c r="L824" s="35" t="s">
        <v>46</v>
      </c>
      <c r="M824" s="41" t="s">
        <v>282</v>
      </c>
      <c r="N824" s="35" t="s">
        <v>45</v>
      </c>
      <c r="O824" s="41">
        <v>21</v>
      </c>
      <c r="P824" s="41">
        <v>21</v>
      </c>
      <c r="Q824" s="41">
        <v>0</v>
      </c>
      <c r="R824" s="41">
        <v>0</v>
      </c>
      <c r="S824" s="41">
        <v>0</v>
      </c>
      <c r="T824" s="41" t="s">
        <v>2826</v>
      </c>
      <c r="U824" s="41" t="s">
        <v>2827</v>
      </c>
      <c r="V824" s="41">
        <v>7</v>
      </c>
      <c r="W824" s="41">
        <v>212</v>
      </c>
      <c r="X824" s="41">
        <v>508</v>
      </c>
      <c r="Y824" s="41">
        <v>86</v>
      </c>
      <c r="Z824" s="200">
        <v>0.97</v>
      </c>
      <c r="AA824" s="41" t="s">
        <v>136</v>
      </c>
      <c r="AB824" s="41" t="s">
        <v>2824</v>
      </c>
    </row>
    <row r="825" customHeight="1" spans="1:28">
      <c r="A825" s="56">
        <v>16</v>
      </c>
      <c r="B825" s="34" t="s">
        <v>182</v>
      </c>
      <c r="C825" s="34" t="s">
        <v>38</v>
      </c>
      <c r="D825" s="41" t="s">
        <v>2828</v>
      </c>
      <c r="E825" s="41" t="s">
        <v>40</v>
      </c>
      <c r="F825" s="41" t="s">
        <v>41</v>
      </c>
      <c r="G825" s="41" t="s">
        <v>42</v>
      </c>
      <c r="H825" s="41" t="s">
        <v>2786</v>
      </c>
      <c r="I825" s="41" t="s">
        <v>2821</v>
      </c>
      <c r="J825" s="41" t="s">
        <v>44</v>
      </c>
      <c r="K825" s="65" t="s">
        <v>184</v>
      </c>
      <c r="L825" s="41" t="s">
        <v>1668</v>
      </c>
      <c r="M825" s="41" t="s">
        <v>114</v>
      </c>
      <c r="N825" s="41" t="s">
        <v>187</v>
      </c>
      <c r="O825" s="41">
        <v>24</v>
      </c>
      <c r="P825" s="41">
        <v>24</v>
      </c>
      <c r="Q825" s="41">
        <v>0</v>
      </c>
      <c r="R825" s="41">
        <v>0</v>
      </c>
      <c r="S825" s="41">
        <v>0</v>
      </c>
      <c r="T825" s="41" t="s">
        <v>2829</v>
      </c>
      <c r="U825" s="41" t="s">
        <v>2830</v>
      </c>
      <c r="V825" s="41">
        <v>1</v>
      </c>
      <c r="W825" s="41">
        <v>36</v>
      </c>
      <c r="X825" s="41">
        <v>152</v>
      </c>
      <c r="Y825" s="41">
        <v>84</v>
      </c>
      <c r="Z825" s="200">
        <v>0.97</v>
      </c>
      <c r="AA825" s="41" t="s">
        <v>50</v>
      </c>
      <c r="AB825" s="41" t="s">
        <v>2831</v>
      </c>
    </row>
    <row r="826" customHeight="1" spans="1:28">
      <c r="A826" s="56">
        <v>17</v>
      </c>
      <c r="B826" s="34" t="s">
        <v>37</v>
      </c>
      <c r="C826" s="34" t="s">
        <v>38</v>
      </c>
      <c r="D826" s="41" t="s">
        <v>2832</v>
      </c>
      <c r="E826" s="41" t="s">
        <v>40</v>
      </c>
      <c r="F826" s="41" t="s">
        <v>41</v>
      </c>
      <c r="G826" s="41" t="s">
        <v>42</v>
      </c>
      <c r="H826" s="41" t="s">
        <v>2786</v>
      </c>
      <c r="I826" s="41" t="s">
        <v>2821</v>
      </c>
      <c r="J826" s="41" t="s">
        <v>44</v>
      </c>
      <c r="K826" s="35" t="s">
        <v>45</v>
      </c>
      <c r="L826" s="35" t="s">
        <v>46</v>
      </c>
      <c r="M826" s="41" t="s">
        <v>47</v>
      </c>
      <c r="N826" s="35" t="s">
        <v>45</v>
      </c>
      <c r="O826" s="41">
        <v>45</v>
      </c>
      <c r="P826" s="41">
        <v>45</v>
      </c>
      <c r="Q826" s="41">
        <v>0</v>
      </c>
      <c r="R826" s="41">
        <v>0</v>
      </c>
      <c r="S826" s="41">
        <v>0</v>
      </c>
      <c r="T826" s="41" t="s">
        <v>2833</v>
      </c>
      <c r="U826" s="41" t="s">
        <v>2834</v>
      </c>
      <c r="V826" s="41">
        <v>6</v>
      </c>
      <c r="W826" s="41">
        <v>248</v>
      </c>
      <c r="X826" s="41">
        <v>816</v>
      </c>
      <c r="Y826" s="41">
        <v>68</v>
      </c>
      <c r="Z826" s="200">
        <v>0.97</v>
      </c>
      <c r="AA826" s="41" t="s">
        <v>50</v>
      </c>
      <c r="AB826" s="41" t="s">
        <v>2824</v>
      </c>
    </row>
    <row r="827" customHeight="1" spans="1:28">
      <c r="A827" s="56">
        <v>18</v>
      </c>
      <c r="B827" s="34" t="s">
        <v>37</v>
      </c>
      <c r="C827" s="34" t="s">
        <v>38</v>
      </c>
      <c r="D827" s="41" t="s">
        <v>2835</v>
      </c>
      <c r="E827" s="41" t="s">
        <v>40</v>
      </c>
      <c r="F827" s="41" t="s">
        <v>41</v>
      </c>
      <c r="G827" s="41" t="s">
        <v>42</v>
      </c>
      <c r="H827" s="41" t="s">
        <v>2786</v>
      </c>
      <c r="I827" s="41" t="s">
        <v>2821</v>
      </c>
      <c r="J827" s="41" t="s">
        <v>44</v>
      </c>
      <c r="K827" s="35" t="s">
        <v>45</v>
      </c>
      <c r="L827" s="35" t="s">
        <v>46</v>
      </c>
      <c r="M827" s="41" t="s">
        <v>282</v>
      </c>
      <c r="N827" s="35" t="s">
        <v>45</v>
      </c>
      <c r="O827" s="41">
        <v>17.6</v>
      </c>
      <c r="P827" s="41">
        <v>17.6</v>
      </c>
      <c r="Q827" s="41">
        <v>0</v>
      </c>
      <c r="R827" s="41">
        <v>0</v>
      </c>
      <c r="S827" s="41">
        <v>0</v>
      </c>
      <c r="T827" s="41" t="s">
        <v>2836</v>
      </c>
      <c r="U827" s="41" t="s">
        <v>2827</v>
      </c>
      <c r="V827" s="41">
        <v>12</v>
      </c>
      <c r="W827" s="41">
        <v>77</v>
      </c>
      <c r="X827" s="41">
        <v>258</v>
      </c>
      <c r="Y827" s="41">
        <v>16</v>
      </c>
      <c r="Z827" s="200">
        <v>0.97</v>
      </c>
      <c r="AA827" s="41" t="s">
        <v>136</v>
      </c>
      <c r="AB827" s="41" t="s">
        <v>2824</v>
      </c>
    </row>
    <row r="828" customHeight="1" spans="1:28">
      <c r="A828" s="56">
        <v>19</v>
      </c>
      <c r="B828" s="34" t="s">
        <v>37</v>
      </c>
      <c r="C828" s="34" t="s">
        <v>38</v>
      </c>
      <c r="D828" s="41" t="s">
        <v>2837</v>
      </c>
      <c r="E828" s="41" t="s">
        <v>40</v>
      </c>
      <c r="F828" s="41" t="s">
        <v>41</v>
      </c>
      <c r="G828" s="41" t="s">
        <v>42</v>
      </c>
      <c r="H828" s="41" t="s">
        <v>2786</v>
      </c>
      <c r="I828" s="41" t="s">
        <v>2821</v>
      </c>
      <c r="J828" s="41" t="s">
        <v>44</v>
      </c>
      <c r="K828" s="35" t="s">
        <v>45</v>
      </c>
      <c r="L828" s="35" t="s">
        <v>46</v>
      </c>
      <c r="M828" s="41" t="s">
        <v>282</v>
      </c>
      <c r="N828" s="35" t="s">
        <v>45</v>
      </c>
      <c r="O828" s="41">
        <v>16.38</v>
      </c>
      <c r="P828" s="41">
        <v>16.38</v>
      </c>
      <c r="Q828" s="41">
        <v>0</v>
      </c>
      <c r="R828" s="41">
        <v>0</v>
      </c>
      <c r="S828" s="41">
        <v>0</v>
      </c>
      <c r="T828" s="41" t="s">
        <v>2838</v>
      </c>
      <c r="U828" s="41" t="s">
        <v>2827</v>
      </c>
      <c r="V828" s="41">
        <v>8</v>
      </c>
      <c r="W828" s="41">
        <v>68</v>
      </c>
      <c r="X828" s="41">
        <v>214</v>
      </c>
      <c r="Y828" s="41">
        <v>14</v>
      </c>
      <c r="Z828" s="200">
        <v>0.97</v>
      </c>
      <c r="AA828" s="41" t="s">
        <v>136</v>
      </c>
      <c r="AB828" s="41" t="s">
        <v>2824</v>
      </c>
    </row>
    <row r="829" customHeight="1" spans="1:28">
      <c r="A829" s="56">
        <v>20</v>
      </c>
      <c r="B829" s="34" t="s">
        <v>37</v>
      </c>
      <c r="C829" s="34" t="s">
        <v>38</v>
      </c>
      <c r="D829" s="41" t="s">
        <v>2839</v>
      </c>
      <c r="E829" s="41" t="s">
        <v>40</v>
      </c>
      <c r="F829" s="41" t="s">
        <v>41</v>
      </c>
      <c r="G829" s="41" t="s">
        <v>42</v>
      </c>
      <c r="H829" s="41" t="s">
        <v>2786</v>
      </c>
      <c r="I829" s="41" t="s">
        <v>2821</v>
      </c>
      <c r="J829" s="41" t="s">
        <v>44</v>
      </c>
      <c r="K829" s="35" t="s">
        <v>45</v>
      </c>
      <c r="L829" s="35" t="s">
        <v>46</v>
      </c>
      <c r="M829" s="41" t="s">
        <v>114</v>
      </c>
      <c r="N829" s="35" t="s">
        <v>45</v>
      </c>
      <c r="O829" s="41">
        <v>22.6</v>
      </c>
      <c r="P829" s="41">
        <v>22.6</v>
      </c>
      <c r="Q829" s="41">
        <v>0</v>
      </c>
      <c r="R829" s="41">
        <v>0</v>
      </c>
      <c r="S829" s="41">
        <v>0</v>
      </c>
      <c r="T829" s="41" t="s">
        <v>2840</v>
      </c>
      <c r="U829" s="41" t="s">
        <v>2841</v>
      </c>
      <c r="V829" s="41">
        <v>6</v>
      </c>
      <c r="W829" s="41">
        <v>232</v>
      </c>
      <c r="X829" s="41">
        <v>800</v>
      </c>
      <c r="Y829" s="41">
        <v>32</v>
      </c>
      <c r="Z829" s="200">
        <v>0.97</v>
      </c>
      <c r="AA829" s="41" t="s">
        <v>201</v>
      </c>
      <c r="AB829" s="41" t="s">
        <v>2824</v>
      </c>
    </row>
    <row r="830" customHeight="1" spans="1:28">
      <c r="A830" s="56">
        <v>21</v>
      </c>
      <c r="B830" s="34" t="s">
        <v>37</v>
      </c>
      <c r="C830" s="34" t="s">
        <v>38</v>
      </c>
      <c r="D830" s="41" t="s">
        <v>2842</v>
      </c>
      <c r="E830" s="41" t="s">
        <v>40</v>
      </c>
      <c r="F830" s="41" t="s">
        <v>41</v>
      </c>
      <c r="G830" s="41" t="s">
        <v>42</v>
      </c>
      <c r="H830" s="41" t="s">
        <v>2786</v>
      </c>
      <c r="I830" s="41" t="s">
        <v>2821</v>
      </c>
      <c r="J830" s="41" t="s">
        <v>44</v>
      </c>
      <c r="K830" s="35" t="s">
        <v>45</v>
      </c>
      <c r="L830" s="35" t="s">
        <v>46</v>
      </c>
      <c r="M830" s="41" t="s">
        <v>114</v>
      </c>
      <c r="N830" s="35" t="s">
        <v>45</v>
      </c>
      <c r="O830" s="41">
        <v>21.8</v>
      </c>
      <c r="P830" s="41">
        <v>21.8</v>
      </c>
      <c r="Q830" s="41">
        <v>0</v>
      </c>
      <c r="R830" s="41">
        <v>0</v>
      </c>
      <c r="S830" s="41">
        <v>0</v>
      </c>
      <c r="T830" s="41" t="s">
        <v>2843</v>
      </c>
      <c r="U830" s="41" t="s">
        <v>2844</v>
      </c>
      <c r="V830" s="41">
        <v>4</v>
      </c>
      <c r="W830" s="41">
        <v>165</v>
      </c>
      <c r="X830" s="41">
        <v>428</v>
      </c>
      <c r="Y830" s="41">
        <v>28</v>
      </c>
      <c r="Z830" s="200">
        <v>0.97</v>
      </c>
      <c r="AA830" s="41" t="s">
        <v>201</v>
      </c>
      <c r="AB830" s="41" t="s">
        <v>2824</v>
      </c>
    </row>
    <row r="831" customHeight="1" spans="1:28">
      <c r="A831" s="56">
        <v>22</v>
      </c>
      <c r="B831" s="34" t="s">
        <v>37</v>
      </c>
      <c r="C831" s="34" t="s">
        <v>38</v>
      </c>
      <c r="D831" s="41" t="s">
        <v>2845</v>
      </c>
      <c r="E831" s="41" t="s">
        <v>40</v>
      </c>
      <c r="F831" s="41" t="s">
        <v>41</v>
      </c>
      <c r="G831" s="41" t="s">
        <v>42</v>
      </c>
      <c r="H831" s="41" t="s">
        <v>2786</v>
      </c>
      <c r="I831" s="41" t="s">
        <v>2821</v>
      </c>
      <c r="J831" s="41" t="s">
        <v>44</v>
      </c>
      <c r="K831" s="35" t="s">
        <v>45</v>
      </c>
      <c r="L831" s="35" t="s">
        <v>46</v>
      </c>
      <c r="M831" s="41" t="s">
        <v>122</v>
      </c>
      <c r="N831" s="35" t="s">
        <v>45</v>
      </c>
      <c r="O831" s="41">
        <v>27.6</v>
      </c>
      <c r="P831" s="41">
        <v>27.6</v>
      </c>
      <c r="Q831" s="41">
        <v>0</v>
      </c>
      <c r="R831" s="41">
        <v>0</v>
      </c>
      <c r="S831" s="41">
        <v>0</v>
      </c>
      <c r="T831" s="41" t="s">
        <v>2846</v>
      </c>
      <c r="U831" s="41" t="s">
        <v>2827</v>
      </c>
      <c r="V831" s="41">
        <v>22</v>
      </c>
      <c r="W831" s="41">
        <v>326</v>
      </c>
      <c r="X831" s="41">
        <v>1022</v>
      </c>
      <c r="Y831" s="41">
        <v>32</v>
      </c>
      <c r="Z831" s="200">
        <v>0.97</v>
      </c>
      <c r="AA831" s="41" t="s">
        <v>50</v>
      </c>
      <c r="AB831" s="41" t="s">
        <v>2824</v>
      </c>
    </row>
    <row r="832" customHeight="1" spans="1:28">
      <c r="A832" s="56">
        <v>23</v>
      </c>
      <c r="B832" s="34" t="s">
        <v>37</v>
      </c>
      <c r="C832" s="34" t="s">
        <v>38</v>
      </c>
      <c r="D832" s="41" t="s">
        <v>2847</v>
      </c>
      <c r="E832" s="41" t="s">
        <v>40</v>
      </c>
      <c r="F832" s="41" t="s">
        <v>41</v>
      </c>
      <c r="G832" s="41" t="s">
        <v>42</v>
      </c>
      <c r="H832" s="41" t="s">
        <v>2786</v>
      </c>
      <c r="I832" s="41" t="s">
        <v>2821</v>
      </c>
      <c r="J832" s="41" t="s">
        <v>44</v>
      </c>
      <c r="K832" s="35" t="s">
        <v>45</v>
      </c>
      <c r="L832" s="35" t="s">
        <v>46</v>
      </c>
      <c r="M832" s="41" t="s">
        <v>282</v>
      </c>
      <c r="N832" s="35" t="s">
        <v>45</v>
      </c>
      <c r="O832" s="41">
        <v>24.84</v>
      </c>
      <c r="P832" s="41">
        <v>24.84</v>
      </c>
      <c r="Q832" s="41">
        <v>0</v>
      </c>
      <c r="R832" s="41">
        <v>0</v>
      </c>
      <c r="S832" s="41">
        <v>0</v>
      </c>
      <c r="T832" s="41" t="s">
        <v>2848</v>
      </c>
      <c r="U832" s="41" t="s">
        <v>2827</v>
      </c>
      <c r="V832" s="41">
        <v>4</v>
      </c>
      <c r="W832" s="41">
        <v>10</v>
      </c>
      <c r="X832" s="41">
        <v>36</v>
      </c>
      <c r="Y832" s="41">
        <v>2</v>
      </c>
      <c r="Z832" s="200">
        <v>0.97</v>
      </c>
      <c r="AA832" s="41" t="s">
        <v>50</v>
      </c>
      <c r="AB832" s="41" t="s">
        <v>2824</v>
      </c>
    </row>
    <row r="833" customHeight="1" spans="1:28">
      <c r="A833" s="56">
        <v>24</v>
      </c>
      <c r="B833" s="34" t="s">
        <v>37</v>
      </c>
      <c r="C833" s="34" t="s">
        <v>38</v>
      </c>
      <c r="D833" s="41" t="s">
        <v>2849</v>
      </c>
      <c r="E833" s="41" t="s">
        <v>40</v>
      </c>
      <c r="F833" s="41" t="s">
        <v>41</v>
      </c>
      <c r="G833" s="41" t="s">
        <v>42</v>
      </c>
      <c r="H833" s="41" t="s">
        <v>2786</v>
      </c>
      <c r="I833" s="41" t="s">
        <v>2821</v>
      </c>
      <c r="J833" s="41" t="s">
        <v>44</v>
      </c>
      <c r="K833" s="35" t="s">
        <v>45</v>
      </c>
      <c r="L833" s="35" t="s">
        <v>46</v>
      </c>
      <c r="M833" s="41" t="s">
        <v>47</v>
      </c>
      <c r="N833" s="35" t="s">
        <v>45</v>
      </c>
      <c r="O833" s="41">
        <v>8</v>
      </c>
      <c r="P833" s="41">
        <v>8</v>
      </c>
      <c r="Q833" s="41">
        <v>0</v>
      </c>
      <c r="R833" s="41">
        <v>0</v>
      </c>
      <c r="S833" s="41">
        <v>0</v>
      </c>
      <c r="T833" s="41" t="s">
        <v>2850</v>
      </c>
      <c r="U833" s="41" t="s">
        <v>2851</v>
      </c>
      <c r="V833" s="41">
        <v>1</v>
      </c>
      <c r="W833" s="41">
        <v>31</v>
      </c>
      <c r="X833" s="41">
        <v>114</v>
      </c>
      <c r="Y833" s="41">
        <v>29</v>
      </c>
      <c r="Z833" s="200">
        <v>0.97</v>
      </c>
      <c r="AA833" s="41" t="s">
        <v>201</v>
      </c>
      <c r="AB833" s="41" t="s">
        <v>2824</v>
      </c>
    </row>
    <row r="834" customHeight="1" spans="1:28">
      <c r="A834" s="56">
        <v>25</v>
      </c>
      <c r="B834" s="34" t="s">
        <v>37</v>
      </c>
      <c r="C834" s="34" t="s">
        <v>38</v>
      </c>
      <c r="D834" s="41" t="s">
        <v>2852</v>
      </c>
      <c r="E834" s="41" t="s">
        <v>40</v>
      </c>
      <c r="F834" s="41" t="s">
        <v>41</v>
      </c>
      <c r="G834" s="41" t="s">
        <v>42</v>
      </c>
      <c r="H834" s="41" t="s">
        <v>2786</v>
      </c>
      <c r="I834" s="41" t="s">
        <v>2821</v>
      </c>
      <c r="J834" s="41" t="s">
        <v>44</v>
      </c>
      <c r="K834" s="35" t="s">
        <v>45</v>
      </c>
      <c r="L834" s="35" t="s">
        <v>46</v>
      </c>
      <c r="M834" s="41" t="s">
        <v>47</v>
      </c>
      <c r="N834" s="35" t="s">
        <v>45</v>
      </c>
      <c r="O834" s="41">
        <v>10</v>
      </c>
      <c r="P834" s="41">
        <v>10</v>
      </c>
      <c r="Q834" s="41">
        <v>0</v>
      </c>
      <c r="R834" s="41">
        <v>0</v>
      </c>
      <c r="S834" s="41">
        <v>0</v>
      </c>
      <c r="T834" s="41" t="s">
        <v>2853</v>
      </c>
      <c r="U834" s="41" t="s">
        <v>2854</v>
      </c>
      <c r="V834" s="41">
        <v>1</v>
      </c>
      <c r="W834" s="41">
        <v>28</v>
      </c>
      <c r="X834" s="41">
        <v>82</v>
      </c>
      <c r="Y834" s="41">
        <v>10</v>
      </c>
      <c r="Z834" s="200">
        <v>0.97</v>
      </c>
      <c r="AA834" s="41" t="s">
        <v>201</v>
      </c>
      <c r="AB834" s="41" t="s">
        <v>2824</v>
      </c>
    </row>
    <row r="835" customHeight="1" spans="1:28">
      <c r="A835" s="56">
        <v>26</v>
      </c>
      <c r="B835" s="34" t="s">
        <v>37</v>
      </c>
      <c r="C835" s="34" t="s">
        <v>38</v>
      </c>
      <c r="D835" s="41" t="s">
        <v>2855</v>
      </c>
      <c r="E835" s="41" t="s">
        <v>40</v>
      </c>
      <c r="F835" s="41" t="s">
        <v>41</v>
      </c>
      <c r="G835" s="41" t="s">
        <v>42</v>
      </c>
      <c r="H835" s="41" t="s">
        <v>2786</v>
      </c>
      <c r="I835" s="41" t="s">
        <v>2821</v>
      </c>
      <c r="J835" s="41" t="s">
        <v>44</v>
      </c>
      <c r="K835" s="35" t="s">
        <v>45</v>
      </c>
      <c r="L835" s="35" t="s">
        <v>46</v>
      </c>
      <c r="M835" s="41" t="s">
        <v>282</v>
      </c>
      <c r="N835" s="35" t="s">
        <v>45</v>
      </c>
      <c r="O835" s="41">
        <v>17.94</v>
      </c>
      <c r="P835" s="41">
        <v>17.94</v>
      </c>
      <c r="Q835" s="41">
        <v>0</v>
      </c>
      <c r="R835" s="41">
        <v>0</v>
      </c>
      <c r="S835" s="41">
        <v>0</v>
      </c>
      <c r="T835" s="41" t="s">
        <v>2856</v>
      </c>
      <c r="U835" s="41" t="s">
        <v>2827</v>
      </c>
      <c r="V835" s="41">
        <v>1</v>
      </c>
      <c r="W835" s="41">
        <v>15</v>
      </c>
      <c r="X835" s="41">
        <v>51</v>
      </c>
      <c r="Y835" s="41">
        <v>15</v>
      </c>
      <c r="Z835" s="200">
        <v>0.97</v>
      </c>
      <c r="AA835" s="41" t="s">
        <v>136</v>
      </c>
      <c r="AB835" s="41" t="s">
        <v>2824</v>
      </c>
    </row>
    <row r="836" customHeight="1" spans="1:28">
      <c r="A836" s="56">
        <v>27</v>
      </c>
      <c r="B836" s="34" t="s">
        <v>37</v>
      </c>
      <c r="C836" s="34" t="s">
        <v>38</v>
      </c>
      <c r="D836" s="41" t="s">
        <v>2857</v>
      </c>
      <c r="E836" s="41" t="s">
        <v>40</v>
      </c>
      <c r="F836" s="41" t="s">
        <v>41</v>
      </c>
      <c r="G836" s="41" t="s">
        <v>42</v>
      </c>
      <c r="H836" s="41" t="s">
        <v>2786</v>
      </c>
      <c r="I836" s="41" t="s">
        <v>2821</v>
      </c>
      <c r="J836" s="41" t="s">
        <v>44</v>
      </c>
      <c r="K836" s="35" t="s">
        <v>45</v>
      </c>
      <c r="L836" s="35" t="s">
        <v>46</v>
      </c>
      <c r="M836" s="41" t="s">
        <v>45</v>
      </c>
      <c r="N836" s="35" t="s">
        <v>45</v>
      </c>
      <c r="O836" s="41">
        <v>15</v>
      </c>
      <c r="P836" s="41">
        <v>15</v>
      </c>
      <c r="Q836" s="41">
        <v>0</v>
      </c>
      <c r="R836" s="41">
        <v>0</v>
      </c>
      <c r="S836" s="41">
        <v>0</v>
      </c>
      <c r="T836" s="41" t="s">
        <v>2858</v>
      </c>
      <c r="U836" s="41" t="s">
        <v>2859</v>
      </c>
      <c r="V836" s="41">
        <v>2</v>
      </c>
      <c r="W836" s="41">
        <v>62</v>
      </c>
      <c r="X836" s="41">
        <v>281</v>
      </c>
      <c r="Y836" s="41">
        <v>18</v>
      </c>
      <c r="Z836" s="200">
        <v>0.97</v>
      </c>
      <c r="AA836" s="41" t="s">
        <v>50</v>
      </c>
      <c r="AB836" s="41" t="s">
        <v>2824</v>
      </c>
    </row>
    <row r="837" customHeight="1" spans="1:28">
      <c r="A837" s="56">
        <v>28</v>
      </c>
      <c r="B837" s="41" t="s">
        <v>37</v>
      </c>
      <c r="C837" s="34" t="s">
        <v>38</v>
      </c>
      <c r="D837" s="41" t="s">
        <v>2860</v>
      </c>
      <c r="E837" s="41" t="s">
        <v>40</v>
      </c>
      <c r="F837" s="41" t="s">
        <v>41</v>
      </c>
      <c r="G837" s="41" t="s">
        <v>42</v>
      </c>
      <c r="H837" s="41" t="s">
        <v>2786</v>
      </c>
      <c r="I837" s="41" t="s">
        <v>2821</v>
      </c>
      <c r="J837" s="41" t="s">
        <v>44</v>
      </c>
      <c r="K837" s="35" t="s">
        <v>45</v>
      </c>
      <c r="L837" s="35" t="s">
        <v>46</v>
      </c>
      <c r="M837" s="41" t="s">
        <v>45</v>
      </c>
      <c r="N837" s="35" t="s">
        <v>45</v>
      </c>
      <c r="O837" s="41">
        <v>26</v>
      </c>
      <c r="P837" s="41">
        <v>26</v>
      </c>
      <c r="Q837" s="41">
        <v>0</v>
      </c>
      <c r="R837" s="41">
        <v>0</v>
      </c>
      <c r="S837" s="41">
        <v>0</v>
      </c>
      <c r="T837" s="41" t="s">
        <v>2861</v>
      </c>
      <c r="U837" s="41" t="s">
        <v>2827</v>
      </c>
      <c r="V837" s="41">
        <v>3</v>
      </c>
      <c r="W837" s="41">
        <v>72</v>
      </c>
      <c r="X837" s="41">
        <v>293</v>
      </c>
      <c r="Y837" s="41">
        <v>45</v>
      </c>
      <c r="Z837" s="200">
        <v>0.97</v>
      </c>
      <c r="AA837" s="41" t="s">
        <v>136</v>
      </c>
      <c r="AB837" s="41" t="s">
        <v>2824</v>
      </c>
    </row>
    <row r="838" customHeight="1" spans="1:28">
      <c r="A838" s="56">
        <v>29</v>
      </c>
      <c r="B838" s="41" t="s">
        <v>37</v>
      </c>
      <c r="C838" s="34" t="s">
        <v>38</v>
      </c>
      <c r="D838" s="41" t="s">
        <v>2862</v>
      </c>
      <c r="E838" s="41" t="s">
        <v>40</v>
      </c>
      <c r="F838" s="41" t="s">
        <v>41</v>
      </c>
      <c r="G838" s="41" t="s">
        <v>42</v>
      </c>
      <c r="H838" s="41" t="s">
        <v>2786</v>
      </c>
      <c r="I838" s="41" t="s">
        <v>2821</v>
      </c>
      <c r="J838" s="41" t="s">
        <v>44</v>
      </c>
      <c r="K838" s="35" t="s">
        <v>45</v>
      </c>
      <c r="L838" s="35" t="s">
        <v>46</v>
      </c>
      <c r="M838" s="41" t="s">
        <v>45</v>
      </c>
      <c r="N838" s="35" t="s">
        <v>45</v>
      </c>
      <c r="O838" s="41">
        <v>10</v>
      </c>
      <c r="P838" s="41">
        <v>10</v>
      </c>
      <c r="Q838" s="41">
        <v>0</v>
      </c>
      <c r="R838" s="41">
        <v>0</v>
      </c>
      <c r="S838" s="41">
        <v>0</v>
      </c>
      <c r="T838" s="41" t="s">
        <v>2863</v>
      </c>
      <c r="U838" s="41" t="s">
        <v>2864</v>
      </c>
      <c r="V838" s="41">
        <v>1</v>
      </c>
      <c r="W838" s="41">
        <v>52</v>
      </c>
      <c r="X838" s="41">
        <v>185</v>
      </c>
      <c r="Y838" s="41">
        <v>30</v>
      </c>
      <c r="Z838" s="200">
        <v>0.97</v>
      </c>
      <c r="AA838" s="41" t="s">
        <v>50</v>
      </c>
      <c r="AB838" s="41" t="s">
        <v>2824</v>
      </c>
    </row>
    <row r="839" customHeight="1" spans="1:28">
      <c r="A839" s="56">
        <v>30</v>
      </c>
      <c r="B839" s="41" t="s">
        <v>37</v>
      </c>
      <c r="C839" s="34" t="s">
        <v>38</v>
      </c>
      <c r="D839" s="41" t="s">
        <v>2865</v>
      </c>
      <c r="E839" s="41" t="s">
        <v>40</v>
      </c>
      <c r="F839" s="41" t="s">
        <v>41</v>
      </c>
      <c r="G839" s="41" t="s">
        <v>42</v>
      </c>
      <c r="H839" s="41" t="s">
        <v>2786</v>
      </c>
      <c r="I839" s="41" t="s">
        <v>2866</v>
      </c>
      <c r="J839" s="41" t="s">
        <v>44</v>
      </c>
      <c r="K839" s="35" t="s">
        <v>45</v>
      </c>
      <c r="L839" s="35" t="s">
        <v>46</v>
      </c>
      <c r="M839" s="41" t="s">
        <v>47</v>
      </c>
      <c r="N839" s="35" t="s">
        <v>45</v>
      </c>
      <c r="O839" s="41">
        <v>5</v>
      </c>
      <c r="P839" s="41">
        <v>5</v>
      </c>
      <c r="Q839" s="41">
        <v>0</v>
      </c>
      <c r="R839" s="41">
        <v>0</v>
      </c>
      <c r="S839" s="41">
        <v>0</v>
      </c>
      <c r="T839" s="41" t="s">
        <v>2867</v>
      </c>
      <c r="U839" s="41" t="s">
        <v>2868</v>
      </c>
      <c r="V839" s="41">
        <v>1</v>
      </c>
      <c r="W839" s="41">
        <v>50</v>
      </c>
      <c r="X839" s="41">
        <v>260</v>
      </c>
      <c r="Y839" s="41">
        <v>9</v>
      </c>
      <c r="Z839" s="200">
        <v>0.97</v>
      </c>
      <c r="AA839" s="41" t="s">
        <v>50</v>
      </c>
      <c r="AB839" s="41" t="s">
        <v>2869</v>
      </c>
    </row>
    <row r="840" customHeight="1" spans="1:28">
      <c r="A840" s="56">
        <v>31</v>
      </c>
      <c r="B840" s="41" t="s">
        <v>37</v>
      </c>
      <c r="C840" s="34" t="s">
        <v>38</v>
      </c>
      <c r="D840" s="41" t="s">
        <v>2870</v>
      </c>
      <c r="E840" s="41" t="s">
        <v>40</v>
      </c>
      <c r="F840" s="41" t="s">
        <v>41</v>
      </c>
      <c r="G840" s="41" t="s">
        <v>42</v>
      </c>
      <c r="H840" s="41" t="s">
        <v>2786</v>
      </c>
      <c r="I840" s="41" t="s">
        <v>2866</v>
      </c>
      <c r="J840" s="41" t="s">
        <v>44</v>
      </c>
      <c r="K840" s="35" t="s">
        <v>45</v>
      </c>
      <c r="L840" s="35" t="s">
        <v>46</v>
      </c>
      <c r="M840" s="41" t="s">
        <v>47</v>
      </c>
      <c r="N840" s="35" t="s">
        <v>45</v>
      </c>
      <c r="O840" s="41">
        <v>7</v>
      </c>
      <c r="P840" s="41">
        <v>7</v>
      </c>
      <c r="Q840" s="41">
        <v>0</v>
      </c>
      <c r="R840" s="41">
        <v>0</v>
      </c>
      <c r="S840" s="41">
        <v>0</v>
      </c>
      <c r="T840" s="41" t="s">
        <v>2871</v>
      </c>
      <c r="U840" s="41" t="s">
        <v>2872</v>
      </c>
      <c r="V840" s="41">
        <v>1</v>
      </c>
      <c r="W840" s="41">
        <v>40</v>
      </c>
      <c r="X840" s="41">
        <v>190</v>
      </c>
      <c r="Y840" s="41">
        <v>8</v>
      </c>
      <c r="Z840" s="200">
        <v>0.97</v>
      </c>
      <c r="AA840" s="41" t="s">
        <v>50</v>
      </c>
      <c r="AB840" s="41" t="s">
        <v>2869</v>
      </c>
    </row>
    <row r="841" customHeight="1" spans="1:28">
      <c r="A841" s="56">
        <v>32</v>
      </c>
      <c r="B841" s="41" t="s">
        <v>37</v>
      </c>
      <c r="C841" s="34" t="s">
        <v>38</v>
      </c>
      <c r="D841" s="41" t="s">
        <v>2873</v>
      </c>
      <c r="E841" s="41" t="s">
        <v>40</v>
      </c>
      <c r="F841" s="41" t="s">
        <v>41</v>
      </c>
      <c r="G841" s="41" t="s">
        <v>42</v>
      </c>
      <c r="H841" s="41" t="s">
        <v>2786</v>
      </c>
      <c r="I841" s="41" t="s">
        <v>2866</v>
      </c>
      <c r="J841" s="41" t="s">
        <v>44</v>
      </c>
      <c r="K841" s="35" t="s">
        <v>45</v>
      </c>
      <c r="L841" s="35" t="s">
        <v>46</v>
      </c>
      <c r="M841" s="41" t="s">
        <v>282</v>
      </c>
      <c r="N841" s="35" t="s">
        <v>45</v>
      </c>
      <c r="O841" s="41">
        <v>13</v>
      </c>
      <c r="P841" s="41">
        <v>13</v>
      </c>
      <c r="Q841" s="41">
        <v>0</v>
      </c>
      <c r="R841" s="41">
        <v>0</v>
      </c>
      <c r="S841" s="41">
        <v>0</v>
      </c>
      <c r="T841" s="41" t="s">
        <v>2874</v>
      </c>
      <c r="U841" s="41" t="s">
        <v>2875</v>
      </c>
      <c r="V841" s="41">
        <v>1</v>
      </c>
      <c r="W841" s="41">
        <v>16</v>
      </c>
      <c r="X841" s="41">
        <v>80</v>
      </c>
      <c r="Y841" s="41">
        <v>6</v>
      </c>
      <c r="Z841" s="200">
        <v>0.97</v>
      </c>
      <c r="AA841" s="41" t="s">
        <v>50</v>
      </c>
      <c r="AB841" s="41" t="s">
        <v>2869</v>
      </c>
    </row>
    <row r="842" customHeight="1" spans="1:28">
      <c r="A842" s="56">
        <v>33</v>
      </c>
      <c r="B842" s="41" t="s">
        <v>37</v>
      </c>
      <c r="C842" s="34" t="s">
        <v>38</v>
      </c>
      <c r="D842" s="41" t="s">
        <v>2876</v>
      </c>
      <c r="E842" s="41" t="s">
        <v>40</v>
      </c>
      <c r="F842" s="41" t="s">
        <v>41</v>
      </c>
      <c r="G842" s="41" t="s">
        <v>42</v>
      </c>
      <c r="H842" s="41" t="s">
        <v>2786</v>
      </c>
      <c r="I842" s="41" t="s">
        <v>2866</v>
      </c>
      <c r="J842" s="41" t="s">
        <v>44</v>
      </c>
      <c r="K842" s="35" t="s">
        <v>45</v>
      </c>
      <c r="L842" s="35" t="s">
        <v>46</v>
      </c>
      <c r="M842" s="41" t="s">
        <v>282</v>
      </c>
      <c r="N842" s="35" t="s">
        <v>45</v>
      </c>
      <c r="O842" s="41">
        <v>300</v>
      </c>
      <c r="P842" s="41">
        <v>300</v>
      </c>
      <c r="Q842" s="41">
        <v>0</v>
      </c>
      <c r="R842" s="41">
        <v>0</v>
      </c>
      <c r="S842" s="41">
        <v>0</v>
      </c>
      <c r="T842" s="41" t="s">
        <v>2877</v>
      </c>
      <c r="U842" s="41" t="s">
        <v>2875</v>
      </c>
      <c r="V842" s="41">
        <v>1</v>
      </c>
      <c r="W842" s="41">
        <v>390</v>
      </c>
      <c r="X842" s="41">
        <v>1</v>
      </c>
      <c r="Y842" s="41">
        <v>1456</v>
      </c>
      <c r="Z842" s="200">
        <v>0.97</v>
      </c>
      <c r="AA842" s="41" t="s">
        <v>50</v>
      </c>
      <c r="AB842" s="41" t="s">
        <v>2869</v>
      </c>
    </row>
    <row r="843" customHeight="1" spans="1:28">
      <c r="A843" s="56">
        <v>34</v>
      </c>
      <c r="B843" s="41" t="s">
        <v>37</v>
      </c>
      <c r="C843" s="34" t="s">
        <v>38</v>
      </c>
      <c r="D843" s="41" t="s">
        <v>2878</v>
      </c>
      <c r="E843" s="41" t="s">
        <v>40</v>
      </c>
      <c r="F843" s="41" t="s">
        <v>41</v>
      </c>
      <c r="G843" s="41" t="s">
        <v>42</v>
      </c>
      <c r="H843" s="41" t="s">
        <v>2786</v>
      </c>
      <c r="I843" s="41" t="s">
        <v>2866</v>
      </c>
      <c r="J843" s="41" t="s">
        <v>44</v>
      </c>
      <c r="K843" s="35" t="s">
        <v>45</v>
      </c>
      <c r="L843" s="35" t="s">
        <v>46</v>
      </c>
      <c r="M843" s="41" t="s">
        <v>282</v>
      </c>
      <c r="N843" s="35" t="s">
        <v>45</v>
      </c>
      <c r="O843" s="41">
        <v>13</v>
      </c>
      <c r="P843" s="41">
        <v>13</v>
      </c>
      <c r="Q843" s="41">
        <v>0</v>
      </c>
      <c r="R843" s="41">
        <v>0</v>
      </c>
      <c r="S843" s="41">
        <v>0</v>
      </c>
      <c r="T843" s="41" t="s">
        <v>2879</v>
      </c>
      <c r="U843" s="41" t="s">
        <v>2880</v>
      </c>
      <c r="V843" s="41">
        <v>1</v>
      </c>
      <c r="W843" s="41">
        <v>60</v>
      </c>
      <c r="X843" s="41">
        <v>210</v>
      </c>
      <c r="Y843" s="41">
        <v>25</v>
      </c>
      <c r="Z843" s="200">
        <v>0.97</v>
      </c>
      <c r="AA843" s="41" t="s">
        <v>50</v>
      </c>
      <c r="AB843" s="41" t="s">
        <v>2869</v>
      </c>
    </row>
    <row r="844" customHeight="1" spans="1:28">
      <c r="A844" s="56">
        <v>35</v>
      </c>
      <c r="B844" s="41" t="s">
        <v>37</v>
      </c>
      <c r="C844" s="34" t="s">
        <v>38</v>
      </c>
      <c r="D844" s="41" t="s">
        <v>2881</v>
      </c>
      <c r="E844" s="41" t="s">
        <v>40</v>
      </c>
      <c r="F844" s="41" t="s">
        <v>41</v>
      </c>
      <c r="G844" s="41" t="s">
        <v>42</v>
      </c>
      <c r="H844" s="41" t="s">
        <v>2786</v>
      </c>
      <c r="I844" s="41" t="s">
        <v>2866</v>
      </c>
      <c r="J844" s="41" t="s">
        <v>44</v>
      </c>
      <c r="K844" s="35" t="s">
        <v>45</v>
      </c>
      <c r="L844" s="35" t="s">
        <v>46</v>
      </c>
      <c r="M844" s="41" t="s">
        <v>282</v>
      </c>
      <c r="N844" s="35" t="s">
        <v>45</v>
      </c>
      <c r="O844" s="41">
        <v>16</v>
      </c>
      <c r="P844" s="41">
        <v>16</v>
      </c>
      <c r="Q844" s="41">
        <v>0</v>
      </c>
      <c r="R844" s="41">
        <v>0</v>
      </c>
      <c r="S844" s="41">
        <v>0</v>
      </c>
      <c r="T844" s="41" t="s">
        <v>2882</v>
      </c>
      <c r="U844" s="41" t="s">
        <v>2875</v>
      </c>
      <c r="V844" s="41">
        <v>1</v>
      </c>
      <c r="W844" s="41">
        <v>21</v>
      </c>
      <c r="X844" s="41">
        <v>82</v>
      </c>
      <c r="Y844" s="41">
        <v>9</v>
      </c>
      <c r="Z844" s="200">
        <v>0.97</v>
      </c>
      <c r="AA844" s="41" t="s">
        <v>50</v>
      </c>
      <c r="AB844" s="41" t="s">
        <v>2869</v>
      </c>
    </row>
    <row r="845" customHeight="1" spans="1:28">
      <c r="A845" s="56">
        <v>36</v>
      </c>
      <c r="B845" s="41" t="s">
        <v>37</v>
      </c>
      <c r="C845" s="34" t="s">
        <v>38</v>
      </c>
      <c r="D845" s="41" t="s">
        <v>2883</v>
      </c>
      <c r="E845" s="41" t="s">
        <v>40</v>
      </c>
      <c r="F845" s="41" t="s">
        <v>41</v>
      </c>
      <c r="G845" s="41" t="s">
        <v>42</v>
      </c>
      <c r="H845" s="41" t="s">
        <v>2786</v>
      </c>
      <c r="I845" s="41" t="s">
        <v>2866</v>
      </c>
      <c r="J845" s="41" t="s">
        <v>44</v>
      </c>
      <c r="K845" s="35" t="s">
        <v>45</v>
      </c>
      <c r="L845" s="35" t="s">
        <v>46</v>
      </c>
      <c r="M845" s="41" t="s">
        <v>47</v>
      </c>
      <c r="N845" s="35" t="s">
        <v>45</v>
      </c>
      <c r="O845" s="41">
        <v>5</v>
      </c>
      <c r="P845" s="41">
        <v>5</v>
      </c>
      <c r="Q845" s="41">
        <v>0</v>
      </c>
      <c r="R845" s="41">
        <v>0</v>
      </c>
      <c r="S845" s="41">
        <v>0</v>
      </c>
      <c r="T845" s="41" t="s">
        <v>2884</v>
      </c>
      <c r="U845" s="41" t="s">
        <v>2885</v>
      </c>
      <c r="V845" s="41">
        <v>1</v>
      </c>
      <c r="W845" s="41">
        <v>75</v>
      </c>
      <c r="X845" s="41">
        <v>224</v>
      </c>
      <c r="Y845" s="41">
        <v>38</v>
      </c>
      <c r="Z845" s="200">
        <v>0.97</v>
      </c>
      <c r="AA845" s="41" t="s">
        <v>50</v>
      </c>
      <c r="AB845" s="41" t="s">
        <v>2869</v>
      </c>
    </row>
    <row r="846" customHeight="1" spans="1:28">
      <c r="A846" s="56">
        <v>37</v>
      </c>
      <c r="B846" s="41" t="s">
        <v>37</v>
      </c>
      <c r="C846" s="34" t="s">
        <v>38</v>
      </c>
      <c r="D846" s="41" t="s">
        <v>2886</v>
      </c>
      <c r="E846" s="41" t="s">
        <v>40</v>
      </c>
      <c r="F846" s="41" t="s">
        <v>41</v>
      </c>
      <c r="G846" s="41" t="s">
        <v>42</v>
      </c>
      <c r="H846" s="41" t="s">
        <v>2786</v>
      </c>
      <c r="I846" s="41" t="s">
        <v>2866</v>
      </c>
      <c r="J846" s="41" t="s">
        <v>44</v>
      </c>
      <c r="K846" s="35" t="s">
        <v>45</v>
      </c>
      <c r="L846" s="35" t="s">
        <v>46</v>
      </c>
      <c r="M846" s="41" t="s">
        <v>47</v>
      </c>
      <c r="N846" s="35" t="s">
        <v>45</v>
      </c>
      <c r="O846" s="41">
        <v>8</v>
      </c>
      <c r="P846" s="41">
        <v>8</v>
      </c>
      <c r="Q846" s="41">
        <v>0</v>
      </c>
      <c r="R846" s="41">
        <v>0</v>
      </c>
      <c r="S846" s="41">
        <v>0</v>
      </c>
      <c r="T846" s="41" t="s">
        <v>2887</v>
      </c>
      <c r="U846" s="41" t="s">
        <v>2885</v>
      </c>
      <c r="V846" s="41">
        <v>1</v>
      </c>
      <c r="W846" s="41">
        <v>38</v>
      </c>
      <c r="X846" s="41">
        <v>109</v>
      </c>
      <c r="Y846" s="41">
        <v>11</v>
      </c>
      <c r="Z846" s="200">
        <v>0.97</v>
      </c>
      <c r="AA846" s="41" t="s">
        <v>50</v>
      </c>
      <c r="AB846" s="41" t="s">
        <v>2869</v>
      </c>
    </row>
    <row r="847" customHeight="1" spans="1:28">
      <c r="A847" s="56">
        <v>38</v>
      </c>
      <c r="B847" s="41" t="s">
        <v>37</v>
      </c>
      <c r="C847" s="34" t="s">
        <v>38</v>
      </c>
      <c r="D847" s="41" t="s">
        <v>2888</v>
      </c>
      <c r="E847" s="41" t="s">
        <v>40</v>
      </c>
      <c r="F847" s="41" t="s">
        <v>41</v>
      </c>
      <c r="G847" s="41" t="s">
        <v>42</v>
      </c>
      <c r="H847" s="41" t="s">
        <v>2786</v>
      </c>
      <c r="I847" s="41" t="s">
        <v>2866</v>
      </c>
      <c r="J847" s="41" t="s">
        <v>44</v>
      </c>
      <c r="K847" s="35" t="s">
        <v>45</v>
      </c>
      <c r="L847" s="35" t="s">
        <v>46</v>
      </c>
      <c r="M847" s="41" t="s">
        <v>282</v>
      </c>
      <c r="N847" s="35" t="s">
        <v>45</v>
      </c>
      <c r="O847" s="41">
        <v>38</v>
      </c>
      <c r="P847" s="41">
        <v>38</v>
      </c>
      <c r="Q847" s="41">
        <v>0</v>
      </c>
      <c r="R847" s="41">
        <v>0</v>
      </c>
      <c r="S847" s="41">
        <v>0</v>
      </c>
      <c r="T847" s="41" t="s">
        <v>2889</v>
      </c>
      <c r="U847" s="41" t="s">
        <v>2875</v>
      </c>
      <c r="V847" s="41">
        <v>1</v>
      </c>
      <c r="W847" s="41">
        <v>55</v>
      </c>
      <c r="X847" s="41">
        <v>165</v>
      </c>
      <c r="Y847" s="41">
        <v>9</v>
      </c>
      <c r="Z847" s="200">
        <v>0.97</v>
      </c>
      <c r="AA847" s="41" t="s">
        <v>50</v>
      </c>
      <c r="AB847" s="41" t="s">
        <v>2869</v>
      </c>
    </row>
    <row r="848" customHeight="1" spans="1:28">
      <c r="A848" s="56">
        <v>39</v>
      </c>
      <c r="B848" s="41" t="s">
        <v>37</v>
      </c>
      <c r="C848" s="34" t="s">
        <v>38</v>
      </c>
      <c r="D848" s="41" t="s">
        <v>2890</v>
      </c>
      <c r="E848" s="41" t="s">
        <v>40</v>
      </c>
      <c r="F848" s="41" t="s">
        <v>41</v>
      </c>
      <c r="G848" s="41" t="s">
        <v>42</v>
      </c>
      <c r="H848" s="41" t="s">
        <v>2786</v>
      </c>
      <c r="I848" s="41" t="s">
        <v>2866</v>
      </c>
      <c r="J848" s="41" t="s">
        <v>44</v>
      </c>
      <c r="K848" s="35" t="s">
        <v>45</v>
      </c>
      <c r="L848" s="35" t="s">
        <v>46</v>
      </c>
      <c r="M848" s="41" t="s">
        <v>47</v>
      </c>
      <c r="N848" s="35" t="s">
        <v>45</v>
      </c>
      <c r="O848" s="41">
        <v>15</v>
      </c>
      <c r="P848" s="41">
        <v>15</v>
      </c>
      <c r="Q848" s="41">
        <v>0</v>
      </c>
      <c r="R848" s="41">
        <v>0</v>
      </c>
      <c r="S848" s="41">
        <v>0</v>
      </c>
      <c r="T848" s="41" t="s">
        <v>2891</v>
      </c>
      <c r="U848" s="41" t="s">
        <v>2885</v>
      </c>
      <c r="V848" s="41">
        <v>1</v>
      </c>
      <c r="W848" s="41">
        <v>50</v>
      </c>
      <c r="X848" s="41">
        <v>176</v>
      </c>
      <c r="Y848" s="41">
        <v>19</v>
      </c>
      <c r="Z848" s="200">
        <v>0.97</v>
      </c>
      <c r="AA848" s="41" t="s">
        <v>50</v>
      </c>
      <c r="AB848" s="41" t="s">
        <v>2869</v>
      </c>
    </row>
    <row r="849" customHeight="1" spans="1:28">
      <c r="A849" s="56">
        <v>40</v>
      </c>
      <c r="B849" s="41" t="s">
        <v>37</v>
      </c>
      <c r="C849" s="34" t="s">
        <v>38</v>
      </c>
      <c r="D849" s="41" t="s">
        <v>2892</v>
      </c>
      <c r="E849" s="41" t="s">
        <v>40</v>
      </c>
      <c r="F849" s="41" t="s">
        <v>41</v>
      </c>
      <c r="G849" s="41" t="s">
        <v>42</v>
      </c>
      <c r="H849" s="41" t="s">
        <v>2786</v>
      </c>
      <c r="I849" s="41" t="s">
        <v>2866</v>
      </c>
      <c r="J849" s="41" t="s">
        <v>44</v>
      </c>
      <c r="K849" s="35" t="s">
        <v>45</v>
      </c>
      <c r="L849" s="35" t="s">
        <v>46</v>
      </c>
      <c r="M849" s="41" t="s">
        <v>47</v>
      </c>
      <c r="N849" s="35" t="s">
        <v>45</v>
      </c>
      <c r="O849" s="41">
        <v>10</v>
      </c>
      <c r="P849" s="41">
        <v>10</v>
      </c>
      <c r="Q849" s="41">
        <v>0</v>
      </c>
      <c r="R849" s="41">
        <v>0</v>
      </c>
      <c r="S849" s="41">
        <v>0</v>
      </c>
      <c r="T849" s="41" t="s">
        <v>2893</v>
      </c>
      <c r="U849" s="41" t="s">
        <v>2894</v>
      </c>
      <c r="V849" s="41">
        <v>1</v>
      </c>
      <c r="W849" s="41">
        <v>69</v>
      </c>
      <c r="X849" s="41">
        <v>214</v>
      </c>
      <c r="Y849" s="41">
        <v>32</v>
      </c>
      <c r="Z849" s="200">
        <v>0.97</v>
      </c>
      <c r="AA849" s="41" t="s">
        <v>50</v>
      </c>
      <c r="AB849" s="41" t="s">
        <v>2869</v>
      </c>
    </row>
    <row r="850" customHeight="1" spans="1:28">
      <c r="A850" s="56">
        <v>41</v>
      </c>
      <c r="B850" s="41" t="s">
        <v>182</v>
      </c>
      <c r="C850" s="34" t="s">
        <v>38</v>
      </c>
      <c r="D850" s="41" t="s">
        <v>2895</v>
      </c>
      <c r="E850" s="41" t="s">
        <v>40</v>
      </c>
      <c r="F850" s="41" t="s">
        <v>41</v>
      </c>
      <c r="G850" s="41" t="s">
        <v>42</v>
      </c>
      <c r="H850" s="41" t="s">
        <v>2786</v>
      </c>
      <c r="I850" s="41" t="s">
        <v>2866</v>
      </c>
      <c r="J850" s="41" t="s">
        <v>44</v>
      </c>
      <c r="K850" s="41" t="s">
        <v>184</v>
      </c>
      <c r="L850" s="41" t="s">
        <v>1668</v>
      </c>
      <c r="M850" s="41" t="s">
        <v>114</v>
      </c>
      <c r="N850" s="41" t="s">
        <v>187</v>
      </c>
      <c r="O850" s="41">
        <v>48</v>
      </c>
      <c r="P850" s="41">
        <v>48</v>
      </c>
      <c r="Q850" s="41">
        <v>0</v>
      </c>
      <c r="R850" s="41">
        <v>0</v>
      </c>
      <c r="S850" s="41">
        <v>0</v>
      </c>
      <c r="T850" s="41" t="s">
        <v>2896</v>
      </c>
      <c r="U850" s="41" t="s">
        <v>2830</v>
      </c>
      <c r="V850" s="41">
        <v>1</v>
      </c>
      <c r="W850" s="41">
        <v>67</v>
      </c>
      <c r="X850" s="41">
        <v>240</v>
      </c>
      <c r="Y850" s="41">
        <v>84</v>
      </c>
      <c r="Z850" s="200">
        <v>0.97</v>
      </c>
      <c r="AA850" s="41" t="s">
        <v>50</v>
      </c>
      <c r="AB850" s="41" t="s">
        <v>2869</v>
      </c>
    </row>
    <row r="851" customHeight="1" spans="1:28">
      <c r="A851" s="56">
        <v>42</v>
      </c>
      <c r="B851" s="41" t="s">
        <v>37</v>
      </c>
      <c r="C851" s="34" t="s">
        <v>38</v>
      </c>
      <c r="D851" s="41" t="s">
        <v>2897</v>
      </c>
      <c r="E851" s="41" t="s">
        <v>40</v>
      </c>
      <c r="F851" s="41" t="s">
        <v>41</v>
      </c>
      <c r="G851" s="41" t="s">
        <v>42</v>
      </c>
      <c r="H851" s="41" t="s">
        <v>2786</v>
      </c>
      <c r="I851" s="41" t="s">
        <v>2793</v>
      </c>
      <c r="J851" s="41" t="s">
        <v>44</v>
      </c>
      <c r="K851" s="35" t="s">
        <v>45</v>
      </c>
      <c r="L851" s="35" t="s">
        <v>46</v>
      </c>
      <c r="M851" s="41" t="s">
        <v>47</v>
      </c>
      <c r="N851" s="35" t="s">
        <v>45</v>
      </c>
      <c r="O851" s="41">
        <v>48</v>
      </c>
      <c r="P851" s="41">
        <v>48</v>
      </c>
      <c r="Q851" s="41">
        <v>0</v>
      </c>
      <c r="R851" s="41">
        <v>0</v>
      </c>
      <c r="S851" s="41">
        <v>0</v>
      </c>
      <c r="T851" s="41" t="s">
        <v>2898</v>
      </c>
      <c r="U851" s="41" t="s">
        <v>2899</v>
      </c>
      <c r="V851" s="41">
        <v>1</v>
      </c>
      <c r="W851" s="41">
        <v>48</v>
      </c>
      <c r="X851" s="41">
        <v>189</v>
      </c>
      <c r="Y851" s="41">
        <v>36</v>
      </c>
      <c r="Z851" s="200">
        <v>0.97</v>
      </c>
      <c r="AA851" s="41" t="s">
        <v>50</v>
      </c>
      <c r="AB851" s="41" t="s">
        <v>2796</v>
      </c>
    </row>
    <row r="852" customHeight="1" spans="1:28">
      <c r="A852" s="56">
        <v>43</v>
      </c>
      <c r="B852" s="41" t="s">
        <v>37</v>
      </c>
      <c r="C852" s="34" t="s">
        <v>38</v>
      </c>
      <c r="D852" s="41" t="s">
        <v>2900</v>
      </c>
      <c r="E852" s="41" t="s">
        <v>40</v>
      </c>
      <c r="F852" s="41" t="s">
        <v>41</v>
      </c>
      <c r="G852" s="41" t="s">
        <v>42</v>
      </c>
      <c r="H852" s="41" t="s">
        <v>2786</v>
      </c>
      <c r="I852" s="41" t="s">
        <v>2793</v>
      </c>
      <c r="J852" s="41" t="s">
        <v>44</v>
      </c>
      <c r="K852" s="35" t="s">
        <v>45</v>
      </c>
      <c r="L852" s="35" t="s">
        <v>46</v>
      </c>
      <c r="M852" s="41" t="s">
        <v>47</v>
      </c>
      <c r="N852" s="35" t="s">
        <v>45</v>
      </c>
      <c r="O852" s="41">
        <v>45</v>
      </c>
      <c r="P852" s="41">
        <v>45</v>
      </c>
      <c r="Q852" s="41">
        <v>0</v>
      </c>
      <c r="R852" s="41">
        <v>0</v>
      </c>
      <c r="S852" s="41">
        <v>0</v>
      </c>
      <c r="T852" s="41" t="s">
        <v>2901</v>
      </c>
      <c r="U852" s="41" t="s">
        <v>2902</v>
      </c>
      <c r="V852" s="41">
        <v>1</v>
      </c>
      <c r="W852" s="41">
        <v>112</v>
      </c>
      <c r="X852" s="41">
        <v>456</v>
      </c>
      <c r="Y852" s="41">
        <v>87</v>
      </c>
      <c r="Z852" s="200">
        <v>0.97</v>
      </c>
      <c r="AA852" s="41" t="s">
        <v>50</v>
      </c>
      <c r="AB852" s="41" t="s">
        <v>2796</v>
      </c>
    </row>
    <row r="853" customHeight="1" spans="1:28">
      <c r="A853" s="56">
        <v>44</v>
      </c>
      <c r="B853" s="41" t="s">
        <v>37</v>
      </c>
      <c r="C853" s="34" t="s">
        <v>38</v>
      </c>
      <c r="D853" s="41" t="s">
        <v>2903</v>
      </c>
      <c r="E853" s="41" t="s">
        <v>40</v>
      </c>
      <c r="F853" s="41" t="s">
        <v>41</v>
      </c>
      <c r="G853" s="41" t="s">
        <v>42</v>
      </c>
      <c r="H853" s="41" t="s">
        <v>2786</v>
      </c>
      <c r="I853" s="41" t="s">
        <v>2793</v>
      </c>
      <c r="J853" s="41" t="s">
        <v>44</v>
      </c>
      <c r="K853" s="35" t="s">
        <v>45</v>
      </c>
      <c r="L853" s="35" t="s">
        <v>46</v>
      </c>
      <c r="M853" s="41" t="s">
        <v>47</v>
      </c>
      <c r="N853" s="35" t="s">
        <v>45</v>
      </c>
      <c r="O853" s="41">
        <v>23</v>
      </c>
      <c r="P853" s="41">
        <v>23</v>
      </c>
      <c r="Q853" s="41">
        <v>0</v>
      </c>
      <c r="R853" s="41">
        <v>0</v>
      </c>
      <c r="S853" s="41">
        <v>0</v>
      </c>
      <c r="T853" s="41" t="s">
        <v>2904</v>
      </c>
      <c r="U853" s="41" t="s">
        <v>2905</v>
      </c>
      <c r="V853" s="41">
        <v>1</v>
      </c>
      <c r="W853" s="41">
        <v>53</v>
      </c>
      <c r="X853" s="41">
        <v>188</v>
      </c>
      <c r="Y853" s="41">
        <v>5</v>
      </c>
      <c r="Z853" s="200">
        <v>0.97</v>
      </c>
      <c r="AA853" s="41" t="s">
        <v>50</v>
      </c>
      <c r="AB853" s="41" t="s">
        <v>2796</v>
      </c>
    </row>
    <row r="854" customHeight="1" spans="1:28">
      <c r="A854" s="56">
        <v>45</v>
      </c>
      <c r="B854" s="41" t="s">
        <v>37</v>
      </c>
      <c r="C854" s="34" t="s">
        <v>38</v>
      </c>
      <c r="D854" s="41" t="s">
        <v>2906</v>
      </c>
      <c r="E854" s="41" t="s">
        <v>40</v>
      </c>
      <c r="F854" s="41" t="s">
        <v>41</v>
      </c>
      <c r="G854" s="41" t="s">
        <v>42</v>
      </c>
      <c r="H854" s="41" t="s">
        <v>2786</v>
      </c>
      <c r="I854" s="41" t="s">
        <v>2793</v>
      </c>
      <c r="J854" s="41" t="s">
        <v>44</v>
      </c>
      <c r="K854" s="35" t="s">
        <v>45</v>
      </c>
      <c r="L854" s="35" t="s">
        <v>46</v>
      </c>
      <c r="M854" s="41" t="s">
        <v>47</v>
      </c>
      <c r="N854" s="35" t="s">
        <v>45</v>
      </c>
      <c r="O854" s="41">
        <v>18</v>
      </c>
      <c r="P854" s="41">
        <v>18</v>
      </c>
      <c r="Q854" s="41">
        <v>0</v>
      </c>
      <c r="R854" s="41">
        <v>0</v>
      </c>
      <c r="S854" s="41">
        <v>0</v>
      </c>
      <c r="T854" s="41" t="s">
        <v>2907</v>
      </c>
      <c r="U854" s="41" t="s">
        <v>2908</v>
      </c>
      <c r="V854" s="41">
        <v>1</v>
      </c>
      <c r="W854" s="41">
        <v>25</v>
      </c>
      <c r="X854" s="41">
        <v>98</v>
      </c>
      <c r="Y854" s="41">
        <v>37</v>
      </c>
      <c r="Z854" s="200">
        <v>0.97</v>
      </c>
      <c r="AA854" s="41" t="s">
        <v>50</v>
      </c>
      <c r="AB854" s="41" t="s">
        <v>2796</v>
      </c>
    </row>
    <row r="855" customHeight="1" spans="1:28">
      <c r="A855" s="56">
        <v>46</v>
      </c>
      <c r="B855" s="41" t="s">
        <v>37</v>
      </c>
      <c r="C855" s="34" t="s">
        <v>38</v>
      </c>
      <c r="D855" s="41" t="s">
        <v>2909</v>
      </c>
      <c r="E855" s="41" t="s">
        <v>40</v>
      </c>
      <c r="F855" s="41" t="s">
        <v>41</v>
      </c>
      <c r="G855" s="41" t="s">
        <v>42</v>
      </c>
      <c r="H855" s="41" t="s">
        <v>2786</v>
      </c>
      <c r="I855" s="41" t="s">
        <v>2793</v>
      </c>
      <c r="J855" s="41" t="s">
        <v>44</v>
      </c>
      <c r="K855" s="35" t="s">
        <v>45</v>
      </c>
      <c r="L855" s="35" t="s">
        <v>46</v>
      </c>
      <c r="M855" s="41" t="s">
        <v>47</v>
      </c>
      <c r="N855" s="35" t="s">
        <v>45</v>
      </c>
      <c r="O855" s="41">
        <v>16</v>
      </c>
      <c r="P855" s="41">
        <v>16</v>
      </c>
      <c r="Q855" s="41">
        <v>0</v>
      </c>
      <c r="R855" s="41">
        <v>0</v>
      </c>
      <c r="S855" s="41">
        <v>0</v>
      </c>
      <c r="T855" s="41" t="s">
        <v>2910</v>
      </c>
      <c r="U855" s="41" t="s">
        <v>2911</v>
      </c>
      <c r="V855" s="41">
        <v>1</v>
      </c>
      <c r="W855" s="41">
        <v>53</v>
      </c>
      <c r="X855" s="41">
        <v>188</v>
      </c>
      <c r="Y855" s="41">
        <v>5</v>
      </c>
      <c r="Z855" s="200">
        <v>0.97</v>
      </c>
      <c r="AA855" s="41" t="s">
        <v>50</v>
      </c>
      <c r="AB855" s="41" t="s">
        <v>2796</v>
      </c>
    </row>
    <row r="856" customHeight="1" spans="1:28">
      <c r="A856" s="56">
        <v>47</v>
      </c>
      <c r="B856" s="41" t="s">
        <v>37</v>
      </c>
      <c r="C856" s="34" t="s">
        <v>38</v>
      </c>
      <c r="D856" s="41" t="s">
        <v>2912</v>
      </c>
      <c r="E856" s="41" t="s">
        <v>40</v>
      </c>
      <c r="F856" s="41" t="s">
        <v>41</v>
      </c>
      <c r="G856" s="41" t="s">
        <v>42</v>
      </c>
      <c r="H856" s="41" t="s">
        <v>2786</v>
      </c>
      <c r="I856" s="41" t="s">
        <v>2793</v>
      </c>
      <c r="J856" s="41" t="s">
        <v>44</v>
      </c>
      <c r="K856" s="35" t="s">
        <v>45</v>
      </c>
      <c r="L856" s="35" t="s">
        <v>46</v>
      </c>
      <c r="M856" s="41" t="s">
        <v>47</v>
      </c>
      <c r="N856" s="35" t="s">
        <v>45</v>
      </c>
      <c r="O856" s="41">
        <v>8</v>
      </c>
      <c r="P856" s="41">
        <v>8</v>
      </c>
      <c r="Q856" s="41">
        <v>0</v>
      </c>
      <c r="R856" s="41">
        <v>0</v>
      </c>
      <c r="S856" s="41">
        <v>0</v>
      </c>
      <c r="T856" s="41" t="s">
        <v>2913</v>
      </c>
      <c r="U856" s="41" t="s">
        <v>2914</v>
      </c>
      <c r="V856" s="41">
        <v>1</v>
      </c>
      <c r="W856" s="41">
        <v>43</v>
      </c>
      <c r="X856" s="41">
        <v>169</v>
      </c>
      <c r="Y856" s="41">
        <v>36</v>
      </c>
      <c r="Z856" s="200">
        <v>0.97</v>
      </c>
      <c r="AA856" s="41" t="s">
        <v>50</v>
      </c>
      <c r="AB856" s="41" t="s">
        <v>2796</v>
      </c>
    </row>
    <row r="857" customHeight="1" spans="1:28">
      <c r="A857" s="56">
        <v>48</v>
      </c>
      <c r="B857" s="41" t="s">
        <v>37</v>
      </c>
      <c r="C857" s="34" t="s">
        <v>38</v>
      </c>
      <c r="D857" s="41" t="s">
        <v>2915</v>
      </c>
      <c r="E857" s="41" t="s">
        <v>40</v>
      </c>
      <c r="F857" s="41" t="s">
        <v>41</v>
      </c>
      <c r="G857" s="41" t="s">
        <v>42</v>
      </c>
      <c r="H857" s="41" t="s">
        <v>2786</v>
      </c>
      <c r="I857" s="41" t="s">
        <v>2793</v>
      </c>
      <c r="J857" s="41" t="s">
        <v>44</v>
      </c>
      <c r="K857" s="35" t="s">
        <v>45</v>
      </c>
      <c r="L857" s="35" t="s">
        <v>46</v>
      </c>
      <c r="M857" s="41" t="s">
        <v>47</v>
      </c>
      <c r="N857" s="35" t="s">
        <v>45</v>
      </c>
      <c r="O857" s="41">
        <v>10</v>
      </c>
      <c r="P857" s="41">
        <v>10</v>
      </c>
      <c r="Q857" s="41">
        <v>0</v>
      </c>
      <c r="R857" s="41">
        <v>0</v>
      </c>
      <c r="S857" s="41">
        <v>0</v>
      </c>
      <c r="T857" s="41" t="s">
        <v>2916</v>
      </c>
      <c r="U857" s="41" t="s">
        <v>2914</v>
      </c>
      <c r="V857" s="41">
        <v>1</v>
      </c>
      <c r="W857" s="41">
        <v>43</v>
      </c>
      <c r="X857" s="41">
        <v>169</v>
      </c>
      <c r="Y857" s="41">
        <v>36</v>
      </c>
      <c r="Z857" s="200">
        <v>0.97</v>
      </c>
      <c r="AA857" s="41" t="s">
        <v>50</v>
      </c>
      <c r="AB857" s="41" t="s">
        <v>2796</v>
      </c>
    </row>
    <row r="858" customHeight="1" spans="1:28">
      <c r="A858" s="56">
        <v>49</v>
      </c>
      <c r="B858" s="41" t="s">
        <v>37</v>
      </c>
      <c r="C858" s="34" t="s">
        <v>38</v>
      </c>
      <c r="D858" s="41" t="s">
        <v>2917</v>
      </c>
      <c r="E858" s="41" t="s">
        <v>40</v>
      </c>
      <c r="F858" s="41" t="s">
        <v>41</v>
      </c>
      <c r="G858" s="41" t="s">
        <v>42</v>
      </c>
      <c r="H858" s="41" t="s">
        <v>2786</v>
      </c>
      <c r="I858" s="41" t="s">
        <v>2793</v>
      </c>
      <c r="J858" s="41" t="s">
        <v>44</v>
      </c>
      <c r="K858" s="35" t="s">
        <v>45</v>
      </c>
      <c r="L858" s="35" t="s">
        <v>46</v>
      </c>
      <c r="M858" s="41" t="s">
        <v>47</v>
      </c>
      <c r="N858" s="35" t="s">
        <v>45</v>
      </c>
      <c r="O858" s="41">
        <v>13</v>
      </c>
      <c r="P858" s="41">
        <v>13</v>
      </c>
      <c r="Q858" s="41">
        <v>0</v>
      </c>
      <c r="R858" s="41">
        <v>0</v>
      </c>
      <c r="S858" s="41">
        <v>0</v>
      </c>
      <c r="T858" s="41" t="s">
        <v>2918</v>
      </c>
      <c r="U858" s="41" t="s">
        <v>2905</v>
      </c>
      <c r="V858" s="41">
        <v>1</v>
      </c>
      <c r="W858" s="41">
        <v>53</v>
      </c>
      <c r="X858" s="41">
        <v>188</v>
      </c>
      <c r="Y858" s="41">
        <v>5</v>
      </c>
      <c r="Z858" s="200">
        <v>0.97</v>
      </c>
      <c r="AA858" s="41" t="s">
        <v>50</v>
      </c>
      <c r="AB858" s="41" t="s">
        <v>2796</v>
      </c>
    </row>
    <row r="859" customHeight="1" spans="1:28">
      <c r="A859" s="56">
        <v>50</v>
      </c>
      <c r="B859" s="41" t="s">
        <v>37</v>
      </c>
      <c r="C859" s="34" t="s">
        <v>38</v>
      </c>
      <c r="D859" s="41" t="s">
        <v>2919</v>
      </c>
      <c r="E859" s="41" t="s">
        <v>40</v>
      </c>
      <c r="F859" s="41" t="s">
        <v>41</v>
      </c>
      <c r="G859" s="41" t="s">
        <v>42</v>
      </c>
      <c r="H859" s="41" t="s">
        <v>2786</v>
      </c>
      <c r="I859" s="41" t="s">
        <v>2793</v>
      </c>
      <c r="J859" s="41" t="s">
        <v>44</v>
      </c>
      <c r="K859" s="35" t="s">
        <v>45</v>
      </c>
      <c r="L859" s="35" t="s">
        <v>46</v>
      </c>
      <c r="M859" s="41" t="s">
        <v>1607</v>
      </c>
      <c r="N859" s="35" t="s">
        <v>45</v>
      </c>
      <c r="O859" s="41">
        <v>36</v>
      </c>
      <c r="P859" s="41">
        <v>36</v>
      </c>
      <c r="Q859" s="41">
        <v>0</v>
      </c>
      <c r="R859" s="41">
        <v>0</v>
      </c>
      <c r="S859" s="41">
        <v>0</v>
      </c>
      <c r="T859" s="41" t="s">
        <v>2920</v>
      </c>
      <c r="U859" s="41" t="s">
        <v>2921</v>
      </c>
      <c r="V859" s="41">
        <v>1</v>
      </c>
      <c r="W859" s="41">
        <v>58</v>
      </c>
      <c r="X859" s="41">
        <v>236</v>
      </c>
      <c r="Y859" s="41">
        <v>32</v>
      </c>
      <c r="Z859" s="200">
        <v>0.97</v>
      </c>
      <c r="AA859" s="41" t="s">
        <v>50</v>
      </c>
      <c r="AB859" s="41" t="s">
        <v>2796</v>
      </c>
    </row>
    <row r="860" customHeight="1" spans="1:28">
      <c r="A860" s="56">
        <v>51</v>
      </c>
      <c r="B860" s="41" t="s">
        <v>37</v>
      </c>
      <c r="C860" s="34" t="s">
        <v>38</v>
      </c>
      <c r="D860" s="41" t="s">
        <v>2922</v>
      </c>
      <c r="E860" s="41" t="s">
        <v>40</v>
      </c>
      <c r="F860" s="41" t="s">
        <v>41</v>
      </c>
      <c r="G860" s="41" t="s">
        <v>42</v>
      </c>
      <c r="H860" s="41" t="s">
        <v>2786</v>
      </c>
      <c r="I860" s="41" t="s">
        <v>2793</v>
      </c>
      <c r="J860" s="41" t="s">
        <v>44</v>
      </c>
      <c r="K860" s="35" t="s">
        <v>45</v>
      </c>
      <c r="L860" s="35" t="s">
        <v>46</v>
      </c>
      <c r="M860" s="41" t="s">
        <v>47</v>
      </c>
      <c r="N860" s="35" t="s">
        <v>45</v>
      </c>
      <c r="O860" s="41">
        <v>12</v>
      </c>
      <c r="P860" s="41">
        <v>12</v>
      </c>
      <c r="Q860" s="41">
        <v>0</v>
      </c>
      <c r="R860" s="41">
        <v>0</v>
      </c>
      <c r="S860" s="41">
        <v>0</v>
      </c>
      <c r="T860" s="41" t="s">
        <v>2923</v>
      </c>
      <c r="U860" s="41" t="s">
        <v>2908</v>
      </c>
      <c r="V860" s="41">
        <v>1</v>
      </c>
      <c r="W860" s="41">
        <v>52</v>
      </c>
      <c r="X860" s="41">
        <v>183</v>
      </c>
      <c r="Y860" s="41">
        <v>35</v>
      </c>
      <c r="Z860" s="200">
        <v>0.97</v>
      </c>
      <c r="AA860" s="41" t="s">
        <v>50</v>
      </c>
      <c r="AB860" s="41" t="s">
        <v>2796</v>
      </c>
    </row>
    <row r="861" customHeight="1" spans="1:28">
      <c r="A861" s="56">
        <v>52</v>
      </c>
      <c r="B861" s="41" t="s">
        <v>37</v>
      </c>
      <c r="C861" s="34" t="s">
        <v>38</v>
      </c>
      <c r="D861" s="41" t="s">
        <v>2924</v>
      </c>
      <c r="E861" s="41" t="s">
        <v>40</v>
      </c>
      <c r="F861" s="41" t="s">
        <v>41</v>
      </c>
      <c r="G861" s="41" t="s">
        <v>42</v>
      </c>
      <c r="H861" s="41" t="s">
        <v>2786</v>
      </c>
      <c r="I861" s="41" t="s">
        <v>2793</v>
      </c>
      <c r="J861" s="41" t="s">
        <v>44</v>
      </c>
      <c r="K861" s="35" t="s">
        <v>45</v>
      </c>
      <c r="L861" s="35" t="s">
        <v>46</v>
      </c>
      <c r="M861" s="41" t="s">
        <v>47</v>
      </c>
      <c r="N861" s="35" t="s">
        <v>45</v>
      </c>
      <c r="O861" s="41">
        <v>30</v>
      </c>
      <c r="P861" s="41">
        <v>30</v>
      </c>
      <c r="Q861" s="41">
        <v>0</v>
      </c>
      <c r="R861" s="41">
        <v>0</v>
      </c>
      <c r="S861" s="41">
        <v>0</v>
      </c>
      <c r="T861" s="41" t="s">
        <v>2925</v>
      </c>
      <c r="U861" s="41" t="s">
        <v>2926</v>
      </c>
      <c r="V861" s="41">
        <v>1</v>
      </c>
      <c r="W861" s="41">
        <v>48</v>
      </c>
      <c r="X861" s="41">
        <v>157</v>
      </c>
      <c r="Y861" s="41">
        <v>38</v>
      </c>
      <c r="Z861" s="200">
        <v>0.97</v>
      </c>
      <c r="AA861" s="41" t="s">
        <v>50</v>
      </c>
      <c r="AB861" s="41" t="s">
        <v>2796</v>
      </c>
    </row>
    <row r="862" customHeight="1" spans="1:28">
      <c r="A862" s="56">
        <v>53</v>
      </c>
      <c r="B862" s="41" t="s">
        <v>37</v>
      </c>
      <c r="C862" s="34" t="s">
        <v>38</v>
      </c>
      <c r="D862" s="41" t="s">
        <v>2927</v>
      </c>
      <c r="E862" s="41" t="s">
        <v>40</v>
      </c>
      <c r="F862" s="41" t="s">
        <v>41</v>
      </c>
      <c r="G862" s="41" t="s">
        <v>42</v>
      </c>
      <c r="H862" s="41" t="s">
        <v>2786</v>
      </c>
      <c r="I862" s="41" t="s">
        <v>2793</v>
      </c>
      <c r="J862" s="41" t="s">
        <v>44</v>
      </c>
      <c r="K862" s="35" t="s">
        <v>45</v>
      </c>
      <c r="L862" s="35" t="s">
        <v>46</v>
      </c>
      <c r="M862" s="41" t="s">
        <v>47</v>
      </c>
      <c r="N862" s="35" t="s">
        <v>45</v>
      </c>
      <c r="O862" s="41">
        <v>4.5</v>
      </c>
      <c r="P862" s="41">
        <v>4.5</v>
      </c>
      <c r="Q862" s="41">
        <v>0</v>
      </c>
      <c r="R862" s="41">
        <v>0</v>
      </c>
      <c r="S862" s="41">
        <v>0</v>
      </c>
      <c r="T862" s="41" t="s">
        <v>2928</v>
      </c>
      <c r="U862" s="41" t="s">
        <v>2926</v>
      </c>
      <c r="V862" s="41">
        <v>1</v>
      </c>
      <c r="W862" s="41">
        <v>24</v>
      </c>
      <c r="X862" s="41">
        <v>99</v>
      </c>
      <c r="Y862" s="41">
        <v>25</v>
      </c>
      <c r="Z862" s="200">
        <v>0.97</v>
      </c>
      <c r="AA862" s="41" t="s">
        <v>50</v>
      </c>
      <c r="AB862" s="41" t="s">
        <v>2796</v>
      </c>
    </row>
    <row r="863" customHeight="1" spans="1:28">
      <c r="A863" s="56">
        <v>54</v>
      </c>
      <c r="B863" s="41" t="s">
        <v>37</v>
      </c>
      <c r="C863" s="34" t="s">
        <v>38</v>
      </c>
      <c r="D863" s="41" t="s">
        <v>2929</v>
      </c>
      <c r="E863" s="41" t="s">
        <v>40</v>
      </c>
      <c r="F863" s="41" t="s">
        <v>41</v>
      </c>
      <c r="G863" s="41" t="s">
        <v>42</v>
      </c>
      <c r="H863" s="41" t="s">
        <v>2786</v>
      </c>
      <c r="I863" s="41" t="s">
        <v>2793</v>
      </c>
      <c r="J863" s="41" t="s">
        <v>44</v>
      </c>
      <c r="K863" s="35" t="s">
        <v>45</v>
      </c>
      <c r="L863" s="35" t="s">
        <v>46</v>
      </c>
      <c r="M863" s="41" t="s">
        <v>47</v>
      </c>
      <c r="N863" s="35" t="s">
        <v>45</v>
      </c>
      <c r="O863" s="41">
        <v>25</v>
      </c>
      <c r="P863" s="41">
        <v>25</v>
      </c>
      <c r="Q863" s="41">
        <v>0</v>
      </c>
      <c r="R863" s="41">
        <v>0</v>
      </c>
      <c r="S863" s="41">
        <v>0</v>
      </c>
      <c r="T863" s="41" t="s">
        <v>2930</v>
      </c>
      <c r="U863" s="41" t="s">
        <v>2931</v>
      </c>
      <c r="V863" s="41">
        <v>1</v>
      </c>
      <c r="W863" s="41">
        <v>54</v>
      </c>
      <c r="X863" s="41">
        <v>235</v>
      </c>
      <c r="Y863" s="41">
        <v>21</v>
      </c>
      <c r="Z863" s="200">
        <v>0.97</v>
      </c>
      <c r="AA863" s="41" t="s">
        <v>201</v>
      </c>
      <c r="AB863" s="41" t="s">
        <v>2796</v>
      </c>
    </row>
    <row r="864" customHeight="1" spans="1:28">
      <c r="A864" s="56">
        <v>55</v>
      </c>
      <c r="B864" s="41" t="s">
        <v>37</v>
      </c>
      <c r="C864" s="34" t="s">
        <v>38</v>
      </c>
      <c r="D864" s="41" t="s">
        <v>2932</v>
      </c>
      <c r="E864" s="41" t="s">
        <v>40</v>
      </c>
      <c r="F864" s="41" t="s">
        <v>41</v>
      </c>
      <c r="G864" s="41" t="s">
        <v>42</v>
      </c>
      <c r="H864" s="41" t="s">
        <v>2786</v>
      </c>
      <c r="I864" s="41" t="s">
        <v>2793</v>
      </c>
      <c r="J864" s="41" t="s">
        <v>44</v>
      </c>
      <c r="K864" s="35" t="s">
        <v>45</v>
      </c>
      <c r="L864" s="35" t="s">
        <v>46</v>
      </c>
      <c r="M864" s="41" t="s">
        <v>47</v>
      </c>
      <c r="N864" s="35" t="s">
        <v>45</v>
      </c>
      <c r="O864" s="41">
        <v>35</v>
      </c>
      <c r="P864" s="41">
        <v>35</v>
      </c>
      <c r="Q864" s="41">
        <v>0</v>
      </c>
      <c r="R864" s="41">
        <v>0</v>
      </c>
      <c r="S864" s="41">
        <v>0</v>
      </c>
      <c r="T864" s="41" t="s">
        <v>2933</v>
      </c>
      <c r="U864" s="41" t="s">
        <v>2931</v>
      </c>
      <c r="V864" s="41">
        <v>1</v>
      </c>
      <c r="W864" s="41">
        <v>54</v>
      </c>
      <c r="X864" s="41">
        <v>235</v>
      </c>
      <c r="Y864" s="41">
        <v>21</v>
      </c>
      <c r="Z864" s="200">
        <v>0.97</v>
      </c>
      <c r="AA864" s="41" t="s">
        <v>201</v>
      </c>
      <c r="AB864" s="41" t="s">
        <v>2796</v>
      </c>
    </row>
    <row r="865" customHeight="1" spans="1:28">
      <c r="A865" s="56">
        <v>56</v>
      </c>
      <c r="B865" s="41" t="s">
        <v>37</v>
      </c>
      <c r="C865" s="34" t="s">
        <v>38</v>
      </c>
      <c r="D865" s="41" t="s">
        <v>2934</v>
      </c>
      <c r="E865" s="41" t="s">
        <v>40</v>
      </c>
      <c r="F865" s="41" t="s">
        <v>41</v>
      </c>
      <c r="G865" s="41" t="s">
        <v>42</v>
      </c>
      <c r="H865" s="41" t="s">
        <v>2786</v>
      </c>
      <c r="I865" s="41" t="s">
        <v>2793</v>
      </c>
      <c r="J865" s="41" t="s">
        <v>44</v>
      </c>
      <c r="K865" s="35" t="s">
        <v>45</v>
      </c>
      <c r="L865" s="35" t="s">
        <v>46</v>
      </c>
      <c r="M865" s="41" t="s">
        <v>47</v>
      </c>
      <c r="N865" s="35" t="s">
        <v>45</v>
      </c>
      <c r="O865" s="41">
        <v>35</v>
      </c>
      <c r="P865" s="41">
        <v>35</v>
      </c>
      <c r="Q865" s="41">
        <v>0</v>
      </c>
      <c r="R865" s="41">
        <v>0</v>
      </c>
      <c r="S865" s="41">
        <v>0</v>
      </c>
      <c r="T865" s="41" t="s">
        <v>2935</v>
      </c>
      <c r="U865" s="41" t="s">
        <v>2908</v>
      </c>
      <c r="V865" s="41">
        <v>1</v>
      </c>
      <c r="W865" s="41">
        <v>41</v>
      </c>
      <c r="X865" s="41">
        <v>212</v>
      </c>
      <c r="Y865" s="41">
        <v>21</v>
      </c>
      <c r="Z865" s="200">
        <v>0.97</v>
      </c>
      <c r="AA865" s="41" t="s">
        <v>50</v>
      </c>
      <c r="AB865" s="41" t="s">
        <v>2796</v>
      </c>
    </row>
    <row r="866" customHeight="1" spans="1:28">
      <c r="A866" s="56">
        <v>57</v>
      </c>
      <c r="B866" s="41" t="s">
        <v>37</v>
      </c>
      <c r="C866" s="34" t="s">
        <v>38</v>
      </c>
      <c r="D866" s="41" t="s">
        <v>2936</v>
      </c>
      <c r="E866" s="41" t="s">
        <v>40</v>
      </c>
      <c r="F866" s="41" t="s">
        <v>41</v>
      </c>
      <c r="G866" s="41" t="s">
        <v>42</v>
      </c>
      <c r="H866" s="41" t="s">
        <v>2786</v>
      </c>
      <c r="I866" s="41" t="s">
        <v>2793</v>
      </c>
      <c r="J866" s="41" t="s">
        <v>44</v>
      </c>
      <c r="K866" s="35" t="s">
        <v>45</v>
      </c>
      <c r="L866" s="35" t="s">
        <v>46</v>
      </c>
      <c r="M866" s="41" t="s">
        <v>47</v>
      </c>
      <c r="N866" s="35" t="s">
        <v>45</v>
      </c>
      <c r="O866" s="41">
        <v>7</v>
      </c>
      <c r="P866" s="41">
        <v>7</v>
      </c>
      <c r="Q866" s="41">
        <v>0</v>
      </c>
      <c r="R866" s="41">
        <v>0</v>
      </c>
      <c r="S866" s="41">
        <v>0</v>
      </c>
      <c r="T866" s="41" t="s">
        <v>2937</v>
      </c>
      <c r="U866" s="41" t="s">
        <v>2914</v>
      </c>
      <c r="V866" s="41">
        <v>1</v>
      </c>
      <c r="W866" s="41">
        <v>32</v>
      </c>
      <c r="X866" s="41">
        <v>116</v>
      </c>
      <c r="Y866" s="41">
        <v>14</v>
      </c>
      <c r="Z866" s="200">
        <v>0.97</v>
      </c>
      <c r="AA866" s="41" t="s">
        <v>50</v>
      </c>
      <c r="AB866" s="41" t="s">
        <v>2796</v>
      </c>
    </row>
    <row r="867" customHeight="1" spans="1:28">
      <c r="A867" s="56">
        <v>58</v>
      </c>
      <c r="B867" s="41" t="s">
        <v>37</v>
      </c>
      <c r="C867" s="34" t="s">
        <v>38</v>
      </c>
      <c r="D867" s="41" t="s">
        <v>2938</v>
      </c>
      <c r="E867" s="41" t="s">
        <v>40</v>
      </c>
      <c r="F867" s="41" t="s">
        <v>41</v>
      </c>
      <c r="G867" s="41" t="s">
        <v>42</v>
      </c>
      <c r="H867" s="41" t="s">
        <v>2786</v>
      </c>
      <c r="I867" s="41" t="s">
        <v>2793</v>
      </c>
      <c r="J867" s="41" t="s">
        <v>44</v>
      </c>
      <c r="K867" s="35" t="s">
        <v>45</v>
      </c>
      <c r="L867" s="35" t="s">
        <v>46</v>
      </c>
      <c r="M867" s="41" t="s">
        <v>47</v>
      </c>
      <c r="N867" s="35" t="s">
        <v>45</v>
      </c>
      <c r="O867" s="41">
        <v>12</v>
      </c>
      <c r="P867" s="41">
        <v>12</v>
      </c>
      <c r="Q867" s="41">
        <v>0</v>
      </c>
      <c r="R867" s="41">
        <v>0</v>
      </c>
      <c r="S867" s="41">
        <v>0</v>
      </c>
      <c r="T867" s="41" t="s">
        <v>2939</v>
      </c>
      <c r="U867" s="41" t="s">
        <v>2940</v>
      </c>
      <c r="V867" s="41">
        <v>1</v>
      </c>
      <c r="W867" s="41">
        <v>30</v>
      </c>
      <c r="X867" s="41">
        <v>120</v>
      </c>
      <c r="Y867" s="41">
        <v>30</v>
      </c>
      <c r="Z867" s="200">
        <v>0.97</v>
      </c>
      <c r="AA867" s="41" t="s">
        <v>201</v>
      </c>
      <c r="AB867" s="41" t="s">
        <v>2796</v>
      </c>
    </row>
    <row r="868" customHeight="1" spans="1:28">
      <c r="A868" s="56">
        <v>59</v>
      </c>
      <c r="B868" s="41" t="s">
        <v>37</v>
      </c>
      <c r="C868" s="34" t="s">
        <v>38</v>
      </c>
      <c r="D868" s="41" t="s">
        <v>2941</v>
      </c>
      <c r="E868" s="41" t="s">
        <v>40</v>
      </c>
      <c r="F868" s="41" t="s">
        <v>41</v>
      </c>
      <c r="G868" s="41" t="s">
        <v>42</v>
      </c>
      <c r="H868" s="41" t="s">
        <v>2786</v>
      </c>
      <c r="I868" s="41" t="s">
        <v>2793</v>
      </c>
      <c r="J868" s="41" t="s">
        <v>44</v>
      </c>
      <c r="K868" s="35" t="s">
        <v>45</v>
      </c>
      <c r="L868" s="35" t="s">
        <v>46</v>
      </c>
      <c r="M868" s="41" t="s">
        <v>47</v>
      </c>
      <c r="N868" s="35" t="s">
        <v>45</v>
      </c>
      <c r="O868" s="41">
        <v>7</v>
      </c>
      <c r="P868" s="41">
        <v>7</v>
      </c>
      <c r="Q868" s="41">
        <v>0</v>
      </c>
      <c r="R868" s="41">
        <v>0</v>
      </c>
      <c r="S868" s="41">
        <v>0</v>
      </c>
      <c r="T868" s="41" t="s">
        <v>2937</v>
      </c>
      <c r="U868" s="41" t="s">
        <v>2914</v>
      </c>
      <c r="V868" s="41">
        <v>1</v>
      </c>
      <c r="W868" s="41">
        <v>24</v>
      </c>
      <c r="X868" s="41">
        <v>109</v>
      </c>
      <c r="Y868" s="41">
        <v>27</v>
      </c>
      <c r="Z868" s="200">
        <v>0.97</v>
      </c>
      <c r="AA868" s="41" t="s">
        <v>50</v>
      </c>
      <c r="AB868" s="41" t="s">
        <v>2796</v>
      </c>
    </row>
    <row r="869" customHeight="1" spans="1:28">
      <c r="A869" s="56">
        <v>60</v>
      </c>
      <c r="B869" s="41" t="s">
        <v>37</v>
      </c>
      <c r="C869" s="34" t="s">
        <v>38</v>
      </c>
      <c r="D869" s="41" t="s">
        <v>2942</v>
      </c>
      <c r="E869" s="41" t="s">
        <v>40</v>
      </c>
      <c r="F869" s="41" t="s">
        <v>41</v>
      </c>
      <c r="G869" s="41" t="s">
        <v>42</v>
      </c>
      <c r="H869" s="41" t="s">
        <v>2786</v>
      </c>
      <c r="I869" s="41" t="s">
        <v>2793</v>
      </c>
      <c r="J869" s="41" t="s">
        <v>44</v>
      </c>
      <c r="K869" s="35" t="s">
        <v>45</v>
      </c>
      <c r="L869" s="35" t="s">
        <v>46</v>
      </c>
      <c r="M869" s="41" t="s">
        <v>47</v>
      </c>
      <c r="N869" s="35" t="s">
        <v>45</v>
      </c>
      <c r="O869" s="41">
        <v>16</v>
      </c>
      <c r="P869" s="41">
        <v>16</v>
      </c>
      <c r="Q869" s="41">
        <v>0</v>
      </c>
      <c r="R869" s="41">
        <v>0</v>
      </c>
      <c r="S869" s="41">
        <v>0</v>
      </c>
      <c r="T869" s="41" t="s">
        <v>2943</v>
      </c>
      <c r="U869" s="41" t="s">
        <v>2914</v>
      </c>
      <c r="V869" s="41">
        <v>1</v>
      </c>
      <c r="W869" s="41">
        <v>41</v>
      </c>
      <c r="X869" s="41">
        <v>212</v>
      </c>
      <c r="Y869" s="41">
        <v>21</v>
      </c>
      <c r="Z869" s="200">
        <v>0.97</v>
      </c>
      <c r="AA869" s="41" t="s">
        <v>50</v>
      </c>
      <c r="AB869" s="41" t="s">
        <v>2796</v>
      </c>
    </row>
    <row r="870" ht="81" customHeight="1" spans="1:28">
      <c r="A870" s="56">
        <v>61</v>
      </c>
      <c r="B870" s="41" t="s">
        <v>37</v>
      </c>
      <c r="C870" s="38" t="s">
        <v>38</v>
      </c>
      <c r="D870" s="41" t="s">
        <v>2944</v>
      </c>
      <c r="E870" s="41" t="s">
        <v>40</v>
      </c>
      <c r="F870" s="41" t="s">
        <v>41</v>
      </c>
      <c r="G870" s="41" t="s">
        <v>42</v>
      </c>
      <c r="H870" s="41" t="s">
        <v>2786</v>
      </c>
      <c r="I870" s="41" t="s">
        <v>2793</v>
      </c>
      <c r="J870" s="41" t="s">
        <v>44</v>
      </c>
      <c r="K870" s="35" t="s">
        <v>45</v>
      </c>
      <c r="L870" s="35" t="s">
        <v>46</v>
      </c>
      <c r="M870" s="41" t="s">
        <v>47</v>
      </c>
      <c r="N870" s="35" t="s">
        <v>45</v>
      </c>
      <c r="O870" s="41">
        <v>10</v>
      </c>
      <c r="P870" s="41">
        <v>10</v>
      </c>
      <c r="Q870" s="45">
        <v>0</v>
      </c>
      <c r="R870" s="45">
        <v>0</v>
      </c>
      <c r="S870" s="45">
        <v>0</v>
      </c>
      <c r="T870" s="41" t="s">
        <v>2945</v>
      </c>
      <c r="U870" s="41" t="s">
        <v>2914</v>
      </c>
      <c r="V870" s="45">
        <v>1</v>
      </c>
      <c r="W870" s="41">
        <v>60</v>
      </c>
      <c r="X870" s="41">
        <v>178</v>
      </c>
      <c r="Y870" s="41">
        <v>52</v>
      </c>
      <c r="Z870" s="39">
        <v>0.97</v>
      </c>
      <c r="AA870" s="41" t="s">
        <v>50</v>
      </c>
      <c r="AB870" s="41" t="s">
        <v>2946</v>
      </c>
    </row>
    <row r="871" ht="79" customHeight="1" spans="1:28">
      <c r="A871" s="56">
        <v>62</v>
      </c>
      <c r="B871" s="41" t="s">
        <v>37</v>
      </c>
      <c r="C871" s="34" t="s">
        <v>38</v>
      </c>
      <c r="D871" s="41" t="s">
        <v>2947</v>
      </c>
      <c r="E871" s="41" t="s">
        <v>40</v>
      </c>
      <c r="F871" s="41" t="s">
        <v>41</v>
      </c>
      <c r="G871" s="41" t="s">
        <v>42</v>
      </c>
      <c r="H871" s="41" t="s">
        <v>2786</v>
      </c>
      <c r="I871" s="41" t="s">
        <v>2793</v>
      </c>
      <c r="J871" s="41" t="s">
        <v>44</v>
      </c>
      <c r="K871" s="35" t="s">
        <v>45</v>
      </c>
      <c r="L871" s="35" t="s">
        <v>46</v>
      </c>
      <c r="M871" s="41" t="s">
        <v>47</v>
      </c>
      <c r="N871" s="35" t="s">
        <v>45</v>
      </c>
      <c r="O871" s="41">
        <v>14</v>
      </c>
      <c r="P871" s="41">
        <v>14</v>
      </c>
      <c r="Q871" s="41">
        <v>0</v>
      </c>
      <c r="R871" s="41">
        <v>0</v>
      </c>
      <c r="S871" s="41">
        <v>0</v>
      </c>
      <c r="T871" s="41" t="s">
        <v>2948</v>
      </c>
      <c r="U871" s="41" t="s">
        <v>2931</v>
      </c>
      <c r="V871" s="41">
        <v>1</v>
      </c>
      <c r="W871" s="41">
        <v>87</v>
      </c>
      <c r="X871" s="41">
        <v>327</v>
      </c>
      <c r="Y871" s="41">
        <v>76</v>
      </c>
      <c r="Z871" s="200">
        <v>0.97</v>
      </c>
      <c r="AA871" s="41" t="s">
        <v>201</v>
      </c>
      <c r="AB871" s="41" t="s">
        <v>2796</v>
      </c>
    </row>
    <row r="872" customHeight="1" spans="1:28">
      <c r="A872" s="56">
        <v>63</v>
      </c>
      <c r="B872" s="41" t="s">
        <v>37</v>
      </c>
      <c r="C872" s="34" t="s">
        <v>38</v>
      </c>
      <c r="D872" s="41" t="s">
        <v>2949</v>
      </c>
      <c r="E872" s="41" t="s">
        <v>40</v>
      </c>
      <c r="F872" s="41" t="s">
        <v>41</v>
      </c>
      <c r="G872" s="41" t="s">
        <v>42</v>
      </c>
      <c r="H872" s="41" t="s">
        <v>2786</v>
      </c>
      <c r="I872" s="41" t="s">
        <v>2793</v>
      </c>
      <c r="J872" s="41" t="s">
        <v>44</v>
      </c>
      <c r="K872" s="35" t="s">
        <v>45</v>
      </c>
      <c r="L872" s="35" t="s">
        <v>46</v>
      </c>
      <c r="M872" s="41" t="s">
        <v>1607</v>
      </c>
      <c r="N872" s="35" t="s">
        <v>45</v>
      </c>
      <c r="O872" s="41">
        <v>6</v>
      </c>
      <c r="P872" s="41">
        <v>6</v>
      </c>
      <c r="Q872" s="41">
        <v>0</v>
      </c>
      <c r="R872" s="41">
        <v>0</v>
      </c>
      <c r="S872" s="41">
        <v>0</v>
      </c>
      <c r="T872" s="41" t="s">
        <v>2950</v>
      </c>
      <c r="U872" s="41" t="s">
        <v>2951</v>
      </c>
      <c r="V872" s="41">
        <v>1</v>
      </c>
      <c r="W872" s="41">
        <v>121</v>
      </c>
      <c r="X872" s="41">
        <v>429</v>
      </c>
      <c r="Y872" s="41">
        <v>82</v>
      </c>
      <c r="Z872" s="200">
        <v>0.97</v>
      </c>
      <c r="AA872" s="41" t="s">
        <v>50</v>
      </c>
      <c r="AB872" s="41" t="s">
        <v>2946</v>
      </c>
    </row>
    <row r="873" customHeight="1" spans="1:28">
      <c r="A873" s="56">
        <v>64</v>
      </c>
      <c r="B873" s="41" t="s">
        <v>37</v>
      </c>
      <c r="C873" s="34" t="s">
        <v>38</v>
      </c>
      <c r="D873" s="41" t="s">
        <v>2952</v>
      </c>
      <c r="E873" s="41" t="s">
        <v>40</v>
      </c>
      <c r="F873" s="41" t="s">
        <v>41</v>
      </c>
      <c r="G873" s="41" t="s">
        <v>42</v>
      </c>
      <c r="H873" s="41" t="s">
        <v>2786</v>
      </c>
      <c r="I873" s="41" t="s">
        <v>2793</v>
      </c>
      <c r="J873" s="41" t="s">
        <v>44</v>
      </c>
      <c r="K873" s="35" t="s">
        <v>45</v>
      </c>
      <c r="L873" s="35" t="s">
        <v>46</v>
      </c>
      <c r="M873" s="41" t="s">
        <v>114</v>
      </c>
      <c r="N873" s="35" t="s">
        <v>45</v>
      </c>
      <c r="O873" s="41">
        <v>36</v>
      </c>
      <c r="P873" s="41">
        <v>36</v>
      </c>
      <c r="Q873" s="41">
        <v>0</v>
      </c>
      <c r="R873" s="41">
        <v>0</v>
      </c>
      <c r="S873" s="41">
        <v>0</v>
      </c>
      <c r="T873" s="41" t="s">
        <v>2953</v>
      </c>
      <c r="U873" s="41" t="s">
        <v>2954</v>
      </c>
      <c r="V873" s="41">
        <v>1</v>
      </c>
      <c r="W873" s="201">
        <v>89</v>
      </c>
      <c r="X873" s="41">
        <v>169</v>
      </c>
      <c r="Y873" s="41">
        <v>35</v>
      </c>
      <c r="Z873" s="200">
        <v>0.97</v>
      </c>
      <c r="AA873" s="41" t="s">
        <v>50</v>
      </c>
      <c r="AB873" s="41" t="s">
        <v>2796</v>
      </c>
    </row>
    <row r="874" customHeight="1" spans="1:28">
      <c r="A874" s="56">
        <v>65</v>
      </c>
      <c r="B874" s="41" t="s">
        <v>37</v>
      </c>
      <c r="C874" s="34" t="s">
        <v>38</v>
      </c>
      <c r="D874" s="41" t="s">
        <v>2955</v>
      </c>
      <c r="E874" s="41" t="s">
        <v>40</v>
      </c>
      <c r="F874" s="41" t="s">
        <v>41</v>
      </c>
      <c r="G874" s="41" t="s">
        <v>42</v>
      </c>
      <c r="H874" s="41" t="s">
        <v>2786</v>
      </c>
      <c r="I874" s="41" t="s">
        <v>2956</v>
      </c>
      <c r="J874" s="41" t="s">
        <v>281</v>
      </c>
      <c r="K874" s="35" t="s">
        <v>45</v>
      </c>
      <c r="L874" s="35" t="s">
        <v>46</v>
      </c>
      <c r="M874" s="41" t="s">
        <v>114</v>
      </c>
      <c r="N874" s="35" t="s">
        <v>45</v>
      </c>
      <c r="O874" s="41">
        <v>30</v>
      </c>
      <c r="P874" s="41">
        <v>30</v>
      </c>
      <c r="Q874" s="41">
        <v>0</v>
      </c>
      <c r="R874" s="41">
        <v>0</v>
      </c>
      <c r="S874" s="41">
        <v>0</v>
      </c>
      <c r="T874" s="41" t="s">
        <v>2957</v>
      </c>
      <c r="U874" s="41" t="s">
        <v>2954</v>
      </c>
      <c r="V874" s="41">
        <v>1</v>
      </c>
      <c r="W874" s="201">
        <v>68</v>
      </c>
      <c r="X874" s="41">
        <v>265</v>
      </c>
      <c r="Y874" s="41">
        <v>28</v>
      </c>
      <c r="Z874" s="200">
        <v>0.97</v>
      </c>
      <c r="AA874" s="41" t="s">
        <v>50</v>
      </c>
      <c r="AB874" s="41" t="s">
        <v>2958</v>
      </c>
    </row>
    <row r="875" customHeight="1" spans="1:28">
      <c r="A875" s="56">
        <v>66</v>
      </c>
      <c r="B875" s="41" t="s">
        <v>37</v>
      </c>
      <c r="C875" s="34" t="s">
        <v>38</v>
      </c>
      <c r="D875" s="41" t="s">
        <v>2959</v>
      </c>
      <c r="E875" s="41" t="s">
        <v>40</v>
      </c>
      <c r="F875" s="41" t="s">
        <v>41</v>
      </c>
      <c r="G875" s="41" t="s">
        <v>42</v>
      </c>
      <c r="H875" s="41" t="s">
        <v>2786</v>
      </c>
      <c r="I875" s="41" t="s">
        <v>2956</v>
      </c>
      <c r="J875" s="41" t="s">
        <v>281</v>
      </c>
      <c r="K875" s="35" t="s">
        <v>45</v>
      </c>
      <c r="L875" s="35" t="s">
        <v>46</v>
      </c>
      <c r="M875" s="41" t="s">
        <v>47</v>
      </c>
      <c r="N875" s="35" t="s">
        <v>45</v>
      </c>
      <c r="O875" s="41">
        <v>18.5</v>
      </c>
      <c r="P875" s="41">
        <v>18.5</v>
      </c>
      <c r="Q875" s="41">
        <v>0</v>
      </c>
      <c r="R875" s="41">
        <v>0</v>
      </c>
      <c r="S875" s="41">
        <v>0</v>
      </c>
      <c r="T875" s="41" t="s">
        <v>2960</v>
      </c>
      <c r="U875" s="41" t="s">
        <v>2961</v>
      </c>
      <c r="V875" s="41">
        <v>1</v>
      </c>
      <c r="W875" s="41">
        <v>60</v>
      </c>
      <c r="X875" s="41">
        <v>195</v>
      </c>
      <c r="Y875" s="41">
        <v>21</v>
      </c>
      <c r="Z875" s="200">
        <v>0.97</v>
      </c>
      <c r="AA875" s="41" t="s">
        <v>50</v>
      </c>
      <c r="AB875" s="41" t="s">
        <v>2958</v>
      </c>
    </row>
    <row r="876" customHeight="1" spans="1:28">
      <c r="A876" s="56">
        <v>67</v>
      </c>
      <c r="B876" s="41" t="s">
        <v>37</v>
      </c>
      <c r="C876" s="34" t="s">
        <v>38</v>
      </c>
      <c r="D876" s="41" t="s">
        <v>2962</v>
      </c>
      <c r="E876" s="41" t="s">
        <v>40</v>
      </c>
      <c r="F876" s="41" t="s">
        <v>41</v>
      </c>
      <c r="G876" s="41" t="s">
        <v>42</v>
      </c>
      <c r="H876" s="41" t="s">
        <v>2786</v>
      </c>
      <c r="I876" s="41" t="s">
        <v>2956</v>
      </c>
      <c r="J876" s="41" t="s">
        <v>281</v>
      </c>
      <c r="K876" s="35" t="s">
        <v>45</v>
      </c>
      <c r="L876" s="35" t="s">
        <v>46</v>
      </c>
      <c r="M876" s="41" t="s">
        <v>47</v>
      </c>
      <c r="N876" s="35" t="s">
        <v>45</v>
      </c>
      <c r="O876" s="41">
        <v>18</v>
      </c>
      <c r="P876" s="41">
        <v>18</v>
      </c>
      <c r="Q876" s="41">
        <v>0</v>
      </c>
      <c r="R876" s="41">
        <v>0</v>
      </c>
      <c r="S876" s="41">
        <v>0</v>
      </c>
      <c r="T876" s="41" t="s">
        <v>2963</v>
      </c>
      <c r="U876" s="41" t="s">
        <v>2964</v>
      </c>
      <c r="V876" s="41">
        <v>1</v>
      </c>
      <c r="W876" s="41">
        <v>110</v>
      </c>
      <c r="X876" s="41">
        <v>421</v>
      </c>
      <c r="Y876" s="41">
        <v>36</v>
      </c>
      <c r="Z876" s="200">
        <v>0.97</v>
      </c>
      <c r="AA876" s="41" t="s">
        <v>50</v>
      </c>
      <c r="AB876" s="41" t="s">
        <v>2958</v>
      </c>
    </row>
    <row r="877" customHeight="1" spans="1:28">
      <c r="A877" s="56">
        <v>68</v>
      </c>
      <c r="B877" s="41" t="s">
        <v>37</v>
      </c>
      <c r="C877" s="34" t="s">
        <v>38</v>
      </c>
      <c r="D877" s="41" t="s">
        <v>2965</v>
      </c>
      <c r="E877" s="41" t="s">
        <v>40</v>
      </c>
      <c r="F877" s="41" t="s">
        <v>41</v>
      </c>
      <c r="G877" s="41" t="s">
        <v>42</v>
      </c>
      <c r="H877" s="41" t="s">
        <v>2786</v>
      </c>
      <c r="I877" s="41" t="s">
        <v>2956</v>
      </c>
      <c r="J877" s="41" t="s">
        <v>281</v>
      </c>
      <c r="K877" s="35" t="s">
        <v>45</v>
      </c>
      <c r="L877" s="35" t="s">
        <v>46</v>
      </c>
      <c r="M877" s="41" t="s">
        <v>122</v>
      </c>
      <c r="N877" s="35" t="s">
        <v>45</v>
      </c>
      <c r="O877" s="41">
        <v>19</v>
      </c>
      <c r="P877" s="41">
        <v>19</v>
      </c>
      <c r="Q877" s="41">
        <v>0</v>
      </c>
      <c r="R877" s="41">
        <v>0</v>
      </c>
      <c r="S877" s="41">
        <v>0</v>
      </c>
      <c r="T877" s="41" t="s">
        <v>2966</v>
      </c>
      <c r="U877" s="41" t="s">
        <v>2951</v>
      </c>
      <c r="V877" s="41">
        <v>1</v>
      </c>
      <c r="W877" s="41">
        <v>85</v>
      </c>
      <c r="X877" s="41">
        <v>324</v>
      </c>
      <c r="Y877" s="41">
        <v>46</v>
      </c>
      <c r="Z877" s="200">
        <v>0.97</v>
      </c>
      <c r="AA877" s="41" t="s">
        <v>50</v>
      </c>
      <c r="AB877" s="41" t="s">
        <v>2958</v>
      </c>
    </row>
    <row r="878" customHeight="1" spans="1:28">
      <c r="A878" s="56">
        <v>69</v>
      </c>
      <c r="B878" s="41" t="s">
        <v>182</v>
      </c>
      <c r="C878" s="34" t="s">
        <v>38</v>
      </c>
      <c r="D878" s="41" t="s">
        <v>2967</v>
      </c>
      <c r="E878" s="41" t="s">
        <v>40</v>
      </c>
      <c r="F878" s="41" t="s">
        <v>41</v>
      </c>
      <c r="G878" s="41" t="s">
        <v>42</v>
      </c>
      <c r="H878" s="41" t="s">
        <v>2786</v>
      </c>
      <c r="I878" s="41" t="s">
        <v>2956</v>
      </c>
      <c r="J878" s="41" t="s">
        <v>281</v>
      </c>
      <c r="K878" s="41" t="s">
        <v>184</v>
      </c>
      <c r="L878" s="41" t="s">
        <v>1668</v>
      </c>
      <c r="M878" s="41" t="s">
        <v>114</v>
      </c>
      <c r="N878" s="41" t="s">
        <v>187</v>
      </c>
      <c r="O878" s="41">
        <v>48</v>
      </c>
      <c r="P878" s="41">
        <v>48</v>
      </c>
      <c r="Q878" s="41">
        <v>0</v>
      </c>
      <c r="R878" s="41">
        <v>0</v>
      </c>
      <c r="S878" s="41">
        <v>0</v>
      </c>
      <c r="T878" s="41" t="s">
        <v>2896</v>
      </c>
      <c r="U878" s="41" t="s">
        <v>2830</v>
      </c>
      <c r="V878" s="41">
        <v>1</v>
      </c>
      <c r="W878" s="41">
        <v>67</v>
      </c>
      <c r="X878" s="41">
        <v>240</v>
      </c>
      <c r="Y878" s="41">
        <v>84</v>
      </c>
      <c r="Z878" s="200">
        <v>0.97</v>
      </c>
      <c r="AA878" s="41" t="s">
        <v>50</v>
      </c>
      <c r="AB878" s="41" t="s">
        <v>2958</v>
      </c>
    </row>
    <row r="879" customHeight="1" spans="1:28">
      <c r="A879" s="56">
        <v>70</v>
      </c>
      <c r="B879" s="41" t="s">
        <v>37</v>
      </c>
      <c r="C879" s="34" t="s">
        <v>38</v>
      </c>
      <c r="D879" s="41" t="s">
        <v>2968</v>
      </c>
      <c r="E879" s="41" t="s">
        <v>40</v>
      </c>
      <c r="F879" s="41" t="s">
        <v>41</v>
      </c>
      <c r="G879" s="41" t="s">
        <v>42</v>
      </c>
      <c r="H879" s="41" t="s">
        <v>2786</v>
      </c>
      <c r="I879" s="41" t="s">
        <v>2956</v>
      </c>
      <c r="J879" s="41" t="s">
        <v>281</v>
      </c>
      <c r="K879" s="35" t="s">
        <v>45</v>
      </c>
      <c r="L879" s="35" t="s">
        <v>46</v>
      </c>
      <c r="M879" s="41" t="s">
        <v>114</v>
      </c>
      <c r="N879" s="35" t="s">
        <v>45</v>
      </c>
      <c r="O879" s="41">
        <v>100</v>
      </c>
      <c r="P879" s="41">
        <v>100</v>
      </c>
      <c r="Q879" s="41">
        <v>0</v>
      </c>
      <c r="R879" s="41">
        <v>0</v>
      </c>
      <c r="S879" s="41">
        <v>0</v>
      </c>
      <c r="T879" s="41" t="s">
        <v>2969</v>
      </c>
      <c r="U879" s="41" t="s">
        <v>2809</v>
      </c>
      <c r="V879" s="41">
        <v>1</v>
      </c>
      <c r="W879" s="41">
        <v>280</v>
      </c>
      <c r="X879" s="41">
        <v>1120</v>
      </c>
      <c r="Y879" s="41">
        <v>72</v>
      </c>
      <c r="Z879" s="200">
        <v>0.97</v>
      </c>
      <c r="AA879" s="41" t="s">
        <v>50</v>
      </c>
      <c r="AB879" s="41" t="s">
        <v>2958</v>
      </c>
    </row>
    <row r="880" ht="93" customHeight="1" spans="1:28">
      <c r="A880" s="56">
        <v>71</v>
      </c>
      <c r="B880" s="41" t="s">
        <v>37</v>
      </c>
      <c r="C880" s="34" t="s">
        <v>38</v>
      </c>
      <c r="D880" s="41" t="s">
        <v>2970</v>
      </c>
      <c r="E880" s="41" t="s">
        <v>40</v>
      </c>
      <c r="F880" s="41" t="s">
        <v>41</v>
      </c>
      <c r="G880" s="41" t="s">
        <v>42</v>
      </c>
      <c r="H880" s="41" t="s">
        <v>2786</v>
      </c>
      <c r="I880" s="41" t="s">
        <v>2971</v>
      </c>
      <c r="J880" s="41" t="s">
        <v>1082</v>
      </c>
      <c r="K880" s="35" t="s">
        <v>45</v>
      </c>
      <c r="L880" s="35" t="s">
        <v>46</v>
      </c>
      <c r="M880" s="41" t="s">
        <v>114</v>
      </c>
      <c r="N880" s="35" t="s">
        <v>45</v>
      </c>
      <c r="O880" s="41">
        <v>36</v>
      </c>
      <c r="P880" s="41">
        <v>36</v>
      </c>
      <c r="Q880" s="41">
        <v>0</v>
      </c>
      <c r="R880" s="41">
        <v>0</v>
      </c>
      <c r="S880" s="41">
        <v>0</v>
      </c>
      <c r="T880" s="41" t="s">
        <v>2972</v>
      </c>
      <c r="U880" s="41" t="s">
        <v>2954</v>
      </c>
      <c r="V880" s="41">
        <v>1</v>
      </c>
      <c r="W880" s="41">
        <v>72</v>
      </c>
      <c r="X880" s="41">
        <v>325</v>
      </c>
      <c r="Y880" s="41">
        <v>42</v>
      </c>
      <c r="Z880" s="200">
        <v>0.97</v>
      </c>
      <c r="AA880" s="41" t="s">
        <v>50</v>
      </c>
      <c r="AB880" s="41" t="s">
        <v>2973</v>
      </c>
    </row>
    <row r="881" customHeight="1" spans="1:28">
      <c r="A881" s="56">
        <v>72</v>
      </c>
      <c r="B881" s="41" t="s">
        <v>37</v>
      </c>
      <c r="C881" s="34" t="s">
        <v>38</v>
      </c>
      <c r="D881" s="41" t="s">
        <v>2974</v>
      </c>
      <c r="E881" s="41" t="s">
        <v>40</v>
      </c>
      <c r="F881" s="41" t="s">
        <v>41</v>
      </c>
      <c r="G881" s="41" t="s">
        <v>42</v>
      </c>
      <c r="H881" s="41" t="s">
        <v>2786</v>
      </c>
      <c r="I881" s="41" t="s">
        <v>2971</v>
      </c>
      <c r="J881" s="41" t="s">
        <v>1082</v>
      </c>
      <c r="K881" s="35" t="s">
        <v>45</v>
      </c>
      <c r="L881" s="35" t="s">
        <v>46</v>
      </c>
      <c r="M881" s="41" t="s">
        <v>47</v>
      </c>
      <c r="N881" s="35" t="s">
        <v>45</v>
      </c>
      <c r="O881" s="41">
        <v>16.5</v>
      </c>
      <c r="P881" s="41">
        <v>16.5</v>
      </c>
      <c r="Q881" s="41">
        <v>0</v>
      </c>
      <c r="R881" s="41">
        <v>0</v>
      </c>
      <c r="S881" s="41">
        <v>0</v>
      </c>
      <c r="T881" s="41" t="s">
        <v>2975</v>
      </c>
      <c r="U881" s="41" t="s">
        <v>2954</v>
      </c>
      <c r="V881" s="41">
        <v>2</v>
      </c>
      <c r="W881" s="41">
        <v>58</v>
      </c>
      <c r="X881" s="41">
        <v>289</v>
      </c>
      <c r="Y881" s="41">
        <v>36</v>
      </c>
      <c r="Z881" s="200">
        <v>0.97</v>
      </c>
      <c r="AA881" s="41" t="s">
        <v>50</v>
      </c>
      <c r="AB881" s="41" t="s">
        <v>2973</v>
      </c>
    </row>
    <row r="882" customHeight="1" spans="1:28">
      <c r="A882" s="56">
        <v>73</v>
      </c>
      <c r="B882" s="41" t="s">
        <v>37</v>
      </c>
      <c r="C882" s="34" t="s">
        <v>38</v>
      </c>
      <c r="D882" s="41" t="s">
        <v>2976</v>
      </c>
      <c r="E882" s="41" t="s">
        <v>40</v>
      </c>
      <c r="F882" s="41" t="s">
        <v>41</v>
      </c>
      <c r="G882" s="41" t="s">
        <v>42</v>
      </c>
      <c r="H882" s="41" t="s">
        <v>2786</v>
      </c>
      <c r="I882" s="41" t="s">
        <v>2971</v>
      </c>
      <c r="J882" s="41" t="s">
        <v>1082</v>
      </c>
      <c r="K882" s="35" t="s">
        <v>45</v>
      </c>
      <c r="L882" s="35" t="s">
        <v>46</v>
      </c>
      <c r="M882" s="41" t="s">
        <v>114</v>
      </c>
      <c r="N882" s="35" t="s">
        <v>45</v>
      </c>
      <c r="O882" s="41">
        <v>13</v>
      </c>
      <c r="P882" s="41">
        <v>13</v>
      </c>
      <c r="Q882" s="41">
        <v>0</v>
      </c>
      <c r="R882" s="41">
        <v>0</v>
      </c>
      <c r="S882" s="41">
        <v>0</v>
      </c>
      <c r="T882" s="41" t="s">
        <v>2977</v>
      </c>
      <c r="U882" s="41" t="s">
        <v>2954</v>
      </c>
      <c r="V882" s="41">
        <v>1</v>
      </c>
      <c r="W882" s="41">
        <v>31</v>
      </c>
      <c r="X882" s="41">
        <v>208</v>
      </c>
      <c r="Y882" s="41">
        <v>26</v>
      </c>
      <c r="Z882" s="200">
        <v>0.97</v>
      </c>
      <c r="AA882" s="41" t="s">
        <v>50</v>
      </c>
      <c r="AB882" s="41" t="s">
        <v>2973</v>
      </c>
    </row>
    <row r="883" customHeight="1" spans="1:28">
      <c r="A883" s="56">
        <v>74</v>
      </c>
      <c r="B883" s="41" t="s">
        <v>37</v>
      </c>
      <c r="C883" s="34" t="s">
        <v>38</v>
      </c>
      <c r="D883" s="41" t="s">
        <v>2978</v>
      </c>
      <c r="E883" s="41" t="s">
        <v>40</v>
      </c>
      <c r="F883" s="41" t="s">
        <v>41</v>
      </c>
      <c r="G883" s="41" t="s">
        <v>42</v>
      </c>
      <c r="H883" s="41" t="s">
        <v>2786</v>
      </c>
      <c r="I883" s="41" t="s">
        <v>2971</v>
      </c>
      <c r="J883" s="41" t="s">
        <v>1082</v>
      </c>
      <c r="K883" s="35" t="s">
        <v>45</v>
      </c>
      <c r="L883" s="35" t="s">
        <v>46</v>
      </c>
      <c r="M883" s="41" t="s">
        <v>47</v>
      </c>
      <c r="N883" s="35" t="s">
        <v>45</v>
      </c>
      <c r="O883" s="41">
        <v>15.5</v>
      </c>
      <c r="P883" s="41">
        <v>15.5</v>
      </c>
      <c r="Q883" s="41">
        <v>0</v>
      </c>
      <c r="R883" s="41">
        <v>0</v>
      </c>
      <c r="S883" s="41">
        <v>0</v>
      </c>
      <c r="T883" s="41" t="s">
        <v>2979</v>
      </c>
      <c r="U883" s="41" t="s">
        <v>2980</v>
      </c>
      <c r="V883" s="41">
        <v>1</v>
      </c>
      <c r="W883" s="41">
        <v>32</v>
      </c>
      <c r="X883" s="41">
        <v>213</v>
      </c>
      <c r="Y883" s="41">
        <v>27</v>
      </c>
      <c r="Z883" s="200">
        <v>0.97</v>
      </c>
      <c r="AA883" s="41" t="s">
        <v>50</v>
      </c>
      <c r="AB883" s="41" t="s">
        <v>2973</v>
      </c>
    </row>
    <row r="884" customHeight="1" spans="1:28">
      <c r="A884" s="56">
        <v>75</v>
      </c>
      <c r="B884" s="41" t="s">
        <v>37</v>
      </c>
      <c r="C884" s="34" t="s">
        <v>38</v>
      </c>
      <c r="D884" s="41" t="s">
        <v>2981</v>
      </c>
      <c r="E884" s="41" t="s">
        <v>40</v>
      </c>
      <c r="F884" s="41" t="s">
        <v>41</v>
      </c>
      <c r="G884" s="41" t="s">
        <v>42</v>
      </c>
      <c r="H884" s="41" t="s">
        <v>2786</v>
      </c>
      <c r="I884" s="41" t="s">
        <v>2971</v>
      </c>
      <c r="J884" s="41" t="s">
        <v>1082</v>
      </c>
      <c r="K884" s="35" t="s">
        <v>45</v>
      </c>
      <c r="L884" s="35" t="s">
        <v>46</v>
      </c>
      <c r="M884" s="41" t="s">
        <v>47</v>
      </c>
      <c r="N884" s="35" t="s">
        <v>45</v>
      </c>
      <c r="O884" s="41">
        <v>18.6</v>
      </c>
      <c r="P884" s="41">
        <v>18.6</v>
      </c>
      <c r="Q884" s="41">
        <v>0</v>
      </c>
      <c r="R884" s="41">
        <v>0</v>
      </c>
      <c r="S884" s="41">
        <v>0</v>
      </c>
      <c r="T884" s="41" t="s">
        <v>2982</v>
      </c>
      <c r="U884" s="41" t="s">
        <v>2983</v>
      </c>
      <c r="V884" s="41">
        <v>1</v>
      </c>
      <c r="W884" s="41">
        <v>32</v>
      </c>
      <c r="X884" s="41">
        <v>213</v>
      </c>
      <c r="Y884" s="41">
        <v>27</v>
      </c>
      <c r="Z884" s="200">
        <v>0.97</v>
      </c>
      <c r="AA884" s="41" t="s">
        <v>50</v>
      </c>
      <c r="AB884" s="41" t="s">
        <v>2973</v>
      </c>
    </row>
    <row r="885" customHeight="1" spans="1:28">
      <c r="A885" s="56">
        <v>76</v>
      </c>
      <c r="B885" s="41" t="s">
        <v>37</v>
      </c>
      <c r="C885" s="34" t="s">
        <v>38</v>
      </c>
      <c r="D885" s="41" t="s">
        <v>2984</v>
      </c>
      <c r="E885" s="41" t="s">
        <v>40</v>
      </c>
      <c r="F885" s="41" t="s">
        <v>41</v>
      </c>
      <c r="G885" s="41" t="s">
        <v>42</v>
      </c>
      <c r="H885" s="41" t="s">
        <v>2786</v>
      </c>
      <c r="I885" s="41" t="s">
        <v>2971</v>
      </c>
      <c r="J885" s="41" t="s">
        <v>1082</v>
      </c>
      <c r="K885" s="35" t="s">
        <v>45</v>
      </c>
      <c r="L885" s="35" t="s">
        <v>46</v>
      </c>
      <c r="M885" s="41" t="s">
        <v>47</v>
      </c>
      <c r="N885" s="35" t="s">
        <v>45</v>
      </c>
      <c r="O885" s="41">
        <v>12.4</v>
      </c>
      <c r="P885" s="41">
        <v>12.4</v>
      </c>
      <c r="Q885" s="41">
        <v>0</v>
      </c>
      <c r="R885" s="41">
        <v>0</v>
      </c>
      <c r="S885" s="41">
        <v>0</v>
      </c>
      <c r="T885" s="41" t="s">
        <v>2985</v>
      </c>
      <c r="U885" s="41" t="s">
        <v>2986</v>
      </c>
      <c r="V885" s="41">
        <v>1</v>
      </c>
      <c r="W885" s="41">
        <v>35</v>
      </c>
      <c r="X885" s="41">
        <v>141</v>
      </c>
      <c r="Y885" s="41">
        <v>36</v>
      </c>
      <c r="Z885" s="200">
        <v>0.97</v>
      </c>
      <c r="AA885" s="41" t="s">
        <v>50</v>
      </c>
      <c r="AB885" s="41" t="s">
        <v>2973</v>
      </c>
    </row>
    <row r="886" customHeight="1" spans="1:28">
      <c r="A886" s="56">
        <v>77</v>
      </c>
      <c r="B886" s="41" t="s">
        <v>37</v>
      </c>
      <c r="C886" s="34" t="s">
        <v>38</v>
      </c>
      <c r="D886" s="41" t="s">
        <v>2987</v>
      </c>
      <c r="E886" s="41" t="s">
        <v>40</v>
      </c>
      <c r="F886" s="41" t="s">
        <v>41</v>
      </c>
      <c r="G886" s="41" t="s">
        <v>42</v>
      </c>
      <c r="H886" s="41" t="s">
        <v>2786</v>
      </c>
      <c r="I886" s="41" t="s">
        <v>2971</v>
      </c>
      <c r="J886" s="41" t="s">
        <v>1082</v>
      </c>
      <c r="K886" s="35" t="s">
        <v>45</v>
      </c>
      <c r="L886" s="35" t="s">
        <v>46</v>
      </c>
      <c r="M886" s="41" t="s">
        <v>47</v>
      </c>
      <c r="N886" s="35" t="s">
        <v>45</v>
      </c>
      <c r="O886" s="41">
        <v>12.4</v>
      </c>
      <c r="P886" s="41">
        <v>12.4</v>
      </c>
      <c r="Q886" s="41">
        <v>0</v>
      </c>
      <c r="R886" s="41">
        <v>0</v>
      </c>
      <c r="S886" s="41">
        <v>0</v>
      </c>
      <c r="T886" s="41" t="s">
        <v>2988</v>
      </c>
      <c r="U886" s="41" t="s">
        <v>2986</v>
      </c>
      <c r="V886" s="41" t="s">
        <v>36</v>
      </c>
      <c r="W886" s="41" t="s">
        <v>191</v>
      </c>
      <c r="X886" s="41" t="s">
        <v>1450</v>
      </c>
      <c r="Y886" s="41" t="s">
        <v>203</v>
      </c>
      <c r="Z886" s="200">
        <v>0.97</v>
      </c>
      <c r="AA886" s="41" t="s">
        <v>50</v>
      </c>
      <c r="AB886" s="41" t="s">
        <v>2973</v>
      </c>
    </row>
    <row r="887" customHeight="1" spans="1:28">
      <c r="A887" s="56">
        <v>78</v>
      </c>
      <c r="B887" s="41" t="s">
        <v>37</v>
      </c>
      <c r="C887" s="34" t="s">
        <v>38</v>
      </c>
      <c r="D887" s="41" t="s">
        <v>2989</v>
      </c>
      <c r="E887" s="41" t="s">
        <v>40</v>
      </c>
      <c r="F887" s="41" t="s">
        <v>41</v>
      </c>
      <c r="G887" s="41" t="s">
        <v>42</v>
      </c>
      <c r="H887" s="41" t="s">
        <v>2786</v>
      </c>
      <c r="I887" s="41" t="s">
        <v>2971</v>
      </c>
      <c r="J887" s="41" t="s">
        <v>1082</v>
      </c>
      <c r="K887" s="35" t="s">
        <v>45</v>
      </c>
      <c r="L887" s="35" t="s">
        <v>46</v>
      </c>
      <c r="M887" s="41" t="s">
        <v>47</v>
      </c>
      <c r="N887" s="35" t="s">
        <v>45</v>
      </c>
      <c r="O887" s="41">
        <v>5</v>
      </c>
      <c r="P887" s="41">
        <v>5</v>
      </c>
      <c r="Q887" s="41">
        <v>0</v>
      </c>
      <c r="R887" s="41">
        <v>0</v>
      </c>
      <c r="S887" s="41">
        <v>0</v>
      </c>
      <c r="T887" s="41" t="s">
        <v>2990</v>
      </c>
      <c r="U887" s="41" t="s">
        <v>2983</v>
      </c>
      <c r="V887" s="41" t="s">
        <v>36</v>
      </c>
      <c r="W887" s="41" t="s">
        <v>120</v>
      </c>
      <c r="X887" s="41" t="s">
        <v>1406</v>
      </c>
      <c r="Y887" s="41" t="s">
        <v>61</v>
      </c>
      <c r="Z887" s="200">
        <v>0.97</v>
      </c>
      <c r="AA887" s="41" t="s">
        <v>50</v>
      </c>
      <c r="AB887" s="41" t="s">
        <v>2973</v>
      </c>
    </row>
    <row r="888" customHeight="1" spans="1:28">
      <c r="A888" s="56">
        <v>79</v>
      </c>
      <c r="B888" s="41" t="s">
        <v>37</v>
      </c>
      <c r="C888" s="34" t="s">
        <v>38</v>
      </c>
      <c r="D888" s="41" t="s">
        <v>2991</v>
      </c>
      <c r="E888" s="41" t="s">
        <v>40</v>
      </c>
      <c r="F888" s="41" t="s">
        <v>41</v>
      </c>
      <c r="G888" s="41" t="s">
        <v>42</v>
      </c>
      <c r="H888" s="41" t="s">
        <v>2786</v>
      </c>
      <c r="I888" s="41" t="s">
        <v>2971</v>
      </c>
      <c r="J888" s="41" t="s">
        <v>1082</v>
      </c>
      <c r="K888" s="35" t="s">
        <v>45</v>
      </c>
      <c r="L888" s="35" t="s">
        <v>46</v>
      </c>
      <c r="M888" s="41" t="s">
        <v>47</v>
      </c>
      <c r="N888" s="35" t="s">
        <v>45</v>
      </c>
      <c r="O888" s="41">
        <v>5</v>
      </c>
      <c r="P888" s="41">
        <v>5</v>
      </c>
      <c r="Q888" s="41">
        <v>0</v>
      </c>
      <c r="R888" s="41">
        <v>0</v>
      </c>
      <c r="S888" s="41">
        <v>0</v>
      </c>
      <c r="T888" s="41" t="s">
        <v>2992</v>
      </c>
      <c r="U888" s="41" t="s">
        <v>2993</v>
      </c>
      <c r="V888" s="41" t="s">
        <v>36</v>
      </c>
      <c r="W888" s="41" t="s">
        <v>129</v>
      </c>
      <c r="X888" s="41" t="s">
        <v>294</v>
      </c>
      <c r="Y888" s="41" t="s">
        <v>91</v>
      </c>
      <c r="Z888" s="200">
        <v>0.97</v>
      </c>
      <c r="AA888" s="41" t="s">
        <v>50</v>
      </c>
      <c r="AB888" s="41" t="s">
        <v>2973</v>
      </c>
    </row>
    <row r="889" customHeight="1" spans="1:28">
      <c r="A889" s="56">
        <v>80</v>
      </c>
      <c r="B889" s="41" t="s">
        <v>37</v>
      </c>
      <c r="C889" s="34" t="s">
        <v>38</v>
      </c>
      <c r="D889" s="41" t="s">
        <v>2994</v>
      </c>
      <c r="E889" s="41" t="s">
        <v>40</v>
      </c>
      <c r="F889" s="41" t="s">
        <v>41</v>
      </c>
      <c r="G889" s="41" t="s">
        <v>42</v>
      </c>
      <c r="H889" s="41" t="s">
        <v>2786</v>
      </c>
      <c r="I889" s="41" t="s">
        <v>2971</v>
      </c>
      <c r="J889" s="41" t="s">
        <v>1082</v>
      </c>
      <c r="K889" s="35" t="s">
        <v>45</v>
      </c>
      <c r="L889" s="35" t="s">
        <v>46</v>
      </c>
      <c r="M889" s="41" t="s">
        <v>47</v>
      </c>
      <c r="N889" s="35" t="s">
        <v>45</v>
      </c>
      <c r="O889" s="41">
        <v>4.7</v>
      </c>
      <c r="P889" s="41">
        <v>4.7</v>
      </c>
      <c r="Q889" s="41">
        <v>0</v>
      </c>
      <c r="R889" s="41">
        <v>0</v>
      </c>
      <c r="S889" s="41">
        <v>0</v>
      </c>
      <c r="T889" s="41" t="s">
        <v>2995</v>
      </c>
      <c r="U889" s="41" t="s">
        <v>2996</v>
      </c>
      <c r="V889" s="41" t="s">
        <v>36</v>
      </c>
      <c r="W889" s="41" t="s">
        <v>264</v>
      </c>
      <c r="X889" s="41" t="s">
        <v>2997</v>
      </c>
      <c r="Y889" s="41" t="s">
        <v>260</v>
      </c>
      <c r="Z889" s="200">
        <v>0.97</v>
      </c>
      <c r="AA889" s="41" t="s">
        <v>50</v>
      </c>
      <c r="AB889" s="41" t="s">
        <v>2973</v>
      </c>
    </row>
    <row r="890" customHeight="1" spans="1:28">
      <c r="A890" s="56">
        <v>81</v>
      </c>
      <c r="B890" s="41" t="s">
        <v>37</v>
      </c>
      <c r="C890" s="34" t="s">
        <v>38</v>
      </c>
      <c r="D890" s="41" t="s">
        <v>2998</v>
      </c>
      <c r="E890" s="41" t="s">
        <v>40</v>
      </c>
      <c r="F890" s="41" t="s">
        <v>41</v>
      </c>
      <c r="G890" s="41" t="s">
        <v>42</v>
      </c>
      <c r="H890" s="41" t="s">
        <v>2786</v>
      </c>
      <c r="I890" s="41" t="s">
        <v>2971</v>
      </c>
      <c r="J890" s="41" t="s">
        <v>1082</v>
      </c>
      <c r="K890" s="35" t="s">
        <v>45</v>
      </c>
      <c r="L890" s="35" t="s">
        <v>46</v>
      </c>
      <c r="M890" s="41" t="s">
        <v>47</v>
      </c>
      <c r="N890" s="35" t="s">
        <v>45</v>
      </c>
      <c r="O890" s="41">
        <v>10.5</v>
      </c>
      <c r="P890" s="41">
        <v>10.5</v>
      </c>
      <c r="Q890" s="41">
        <v>0</v>
      </c>
      <c r="R890" s="41">
        <v>0</v>
      </c>
      <c r="S890" s="41">
        <v>0</v>
      </c>
      <c r="T890" s="41" t="s">
        <v>2999</v>
      </c>
      <c r="U890" s="41" t="s">
        <v>2996</v>
      </c>
      <c r="V890" s="41" t="s">
        <v>36</v>
      </c>
      <c r="W890" s="41">
        <v>95</v>
      </c>
      <c r="X890" s="41">
        <v>290</v>
      </c>
      <c r="Y890" s="41" t="s">
        <v>191</v>
      </c>
      <c r="Z890" s="200">
        <v>0.97</v>
      </c>
      <c r="AA890" s="41" t="s">
        <v>50</v>
      </c>
      <c r="AB890" s="41" t="s">
        <v>2973</v>
      </c>
    </row>
    <row r="891" customHeight="1" spans="1:28">
      <c r="A891" s="56">
        <v>82</v>
      </c>
      <c r="B891" s="41" t="s">
        <v>37</v>
      </c>
      <c r="C891" s="34" t="s">
        <v>38</v>
      </c>
      <c r="D891" s="41" t="s">
        <v>3000</v>
      </c>
      <c r="E891" s="41" t="s">
        <v>40</v>
      </c>
      <c r="F891" s="41" t="s">
        <v>41</v>
      </c>
      <c r="G891" s="41" t="s">
        <v>42</v>
      </c>
      <c r="H891" s="41" t="s">
        <v>2786</v>
      </c>
      <c r="I891" s="41" t="s">
        <v>2971</v>
      </c>
      <c r="J891" s="41" t="s">
        <v>1082</v>
      </c>
      <c r="K891" s="35" t="s">
        <v>45</v>
      </c>
      <c r="L891" s="35" t="s">
        <v>46</v>
      </c>
      <c r="M891" s="41" t="s">
        <v>47</v>
      </c>
      <c r="N891" s="35" t="s">
        <v>45</v>
      </c>
      <c r="O891" s="41">
        <v>11</v>
      </c>
      <c r="P891" s="41">
        <v>11</v>
      </c>
      <c r="Q891" s="41">
        <v>0</v>
      </c>
      <c r="R891" s="41">
        <v>0</v>
      </c>
      <c r="S891" s="41">
        <v>0</v>
      </c>
      <c r="T891" s="41" t="s">
        <v>3001</v>
      </c>
      <c r="U891" s="41" t="s">
        <v>3002</v>
      </c>
      <c r="V891" s="41" t="s">
        <v>36</v>
      </c>
      <c r="W891" s="41">
        <v>15</v>
      </c>
      <c r="X891" s="41">
        <v>78</v>
      </c>
      <c r="Y891" s="41">
        <v>19</v>
      </c>
      <c r="Z891" s="200">
        <v>0.97</v>
      </c>
      <c r="AA891" s="41" t="s">
        <v>50</v>
      </c>
      <c r="AB891" s="41" t="s">
        <v>2973</v>
      </c>
    </row>
    <row r="892" customHeight="1" spans="1:28">
      <c r="A892" s="56">
        <v>83</v>
      </c>
      <c r="B892" s="41" t="s">
        <v>37</v>
      </c>
      <c r="C892" s="34" t="s">
        <v>38</v>
      </c>
      <c r="D892" s="41" t="s">
        <v>3003</v>
      </c>
      <c r="E892" s="41" t="s">
        <v>40</v>
      </c>
      <c r="F892" s="41" t="s">
        <v>41</v>
      </c>
      <c r="G892" s="41" t="s">
        <v>42</v>
      </c>
      <c r="H892" s="41" t="s">
        <v>2786</v>
      </c>
      <c r="I892" s="41" t="s">
        <v>2971</v>
      </c>
      <c r="J892" s="41" t="s">
        <v>1082</v>
      </c>
      <c r="K892" s="35" t="s">
        <v>45</v>
      </c>
      <c r="L892" s="35" t="s">
        <v>46</v>
      </c>
      <c r="M892" s="41" t="s">
        <v>47</v>
      </c>
      <c r="N892" s="35" t="s">
        <v>45</v>
      </c>
      <c r="O892" s="41">
        <v>15.5</v>
      </c>
      <c r="P892" s="41">
        <v>15.5</v>
      </c>
      <c r="Q892" s="41">
        <v>0</v>
      </c>
      <c r="R892" s="41">
        <v>0</v>
      </c>
      <c r="S892" s="41">
        <v>0</v>
      </c>
      <c r="T892" s="41" t="s">
        <v>3004</v>
      </c>
      <c r="U892" s="41" t="s">
        <v>2996</v>
      </c>
      <c r="V892" s="41" t="s">
        <v>36</v>
      </c>
      <c r="W892" s="41">
        <v>17</v>
      </c>
      <c r="X892" s="41">
        <v>81</v>
      </c>
      <c r="Y892" s="41">
        <v>35</v>
      </c>
      <c r="Z892" s="200">
        <v>0.97</v>
      </c>
      <c r="AA892" s="41" t="s">
        <v>50</v>
      </c>
      <c r="AB892" s="41" t="s">
        <v>2973</v>
      </c>
    </row>
    <row r="893" customHeight="1" spans="1:28">
      <c r="A893" s="56">
        <v>84</v>
      </c>
      <c r="B893" s="41" t="s">
        <v>182</v>
      </c>
      <c r="C893" s="34" t="s">
        <v>38</v>
      </c>
      <c r="D893" s="41" t="s">
        <v>3005</v>
      </c>
      <c r="E893" s="41" t="s">
        <v>40</v>
      </c>
      <c r="F893" s="41" t="s">
        <v>41</v>
      </c>
      <c r="G893" s="41" t="s">
        <v>42</v>
      </c>
      <c r="H893" s="41" t="s">
        <v>2786</v>
      </c>
      <c r="I893" s="41" t="s">
        <v>3006</v>
      </c>
      <c r="J893" s="41" t="s">
        <v>2783</v>
      </c>
      <c r="K893" s="41" t="s">
        <v>184</v>
      </c>
      <c r="L893" s="41" t="s">
        <v>1668</v>
      </c>
      <c r="M893" s="41" t="s">
        <v>114</v>
      </c>
      <c r="N893" s="41" t="s">
        <v>187</v>
      </c>
      <c r="O893" s="41">
        <v>180</v>
      </c>
      <c r="P893" s="41">
        <v>180</v>
      </c>
      <c r="Q893" s="41">
        <v>0</v>
      </c>
      <c r="R893" s="41">
        <v>0</v>
      </c>
      <c r="S893" s="41">
        <v>0</v>
      </c>
      <c r="T893" s="41" t="s">
        <v>3007</v>
      </c>
      <c r="U893" s="41" t="s">
        <v>2830</v>
      </c>
      <c r="V893" s="41">
        <v>6</v>
      </c>
      <c r="W893" s="41">
        <v>94</v>
      </c>
      <c r="X893" s="41">
        <v>328</v>
      </c>
      <c r="Y893" s="41">
        <v>84</v>
      </c>
      <c r="Z893" s="200">
        <v>0.97</v>
      </c>
      <c r="AA893" s="41" t="s">
        <v>50</v>
      </c>
      <c r="AB893" s="41" t="s">
        <v>3008</v>
      </c>
    </row>
    <row r="894" customFormat="1" ht="35" customHeight="1" spans="1:28">
      <c r="A894" s="56" t="s">
        <v>3009</v>
      </c>
      <c r="B894" s="41"/>
      <c r="C894" s="34"/>
      <c r="D894" s="41"/>
      <c r="E894" s="41"/>
      <c r="F894" s="41"/>
      <c r="G894" s="41"/>
      <c r="H894" s="41"/>
      <c r="I894" s="41"/>
      <c r="J894" s="41"/>
      <c r="K894" s="41"/>
      <c r="L894" s="41"/>
      <c r="M894" s="41"/>
      <c r="N894" s="41"/>
      <c r="O894" s="41">
        <v>1027.478</v>
      </c>
      <c r="P894" s="41">
        <v>1027.478</v>
      </c>
      <c r="Q894" s="41">
        <v>0</v>
      </c>
      <c r="R894" s="41">
        <v>0</v>
      </c>
      <c r="S894" s="41">
        <v>0</v>
      </c>
      <c r="T894" s="41"/>
      <c r="U894" s="41"/>
      <c r="V894" s="41"/>
      <c r="W894" s="41"/>
      <c r="X894" s="41"/>
      <c r="Y894" s="41"/>
      <c r="Z894" s="200"/>
      <c r="AA894" s="41"/>
      <c r="AB894" s="41"/>
    </row>
    <row r="895" s="13" customFormat="1" ht="92" customHeight="1" spans="1:28">
      <c r="A895" s="41">
        <v>1</v>
      </c>
      <c r="B895" s="41" t="s">
        <v>37</v>
      </c>
      <c r="C895" s="38" t="s">
        <v>38</v>
      </c>
      <c r="D895" s="41" t="s">
        <v>3010</v>
      </c>
      <c r="E895" s="41" t="s">
        <v>40</v>
      </c>
      <c r="F895" s="38" t="s">
        <v>41</v>
      </c>
      <c r="G895" s="41" t="s">
        <v>42</v>
      </c>
      <c r="H895" s="41" t="s">
        <v>3009</v>
      </c>
      <c r="I895" s="41" t="s">
        <v>3011</v>
      </c>
      <c r="J895" s="41" t="s">
        <v>44</v>
      </c>
      <c r="K895" s="35" t="s">
        <v>45</v>
      </c>
      <c r="L895" s="35" t="s">
        <v>46</v>
      </c>
      <c r="M895" s="41" t="s">
        <v>122</v>
      </c>
      <c r="N895" s="35" t="s">
        <v>45</v>
      </c>
      <c r="O895" s="41">
        <v>23.7</v>
      </c>
      <c r="P895" s="41">
        <v>23.7</v>
      </c>
      <c r="Q895" s="41">
        <v>0</v>
      </c>
      <c r="R895" s="41">
        <v>0</v>
      </c>
      <c r="S895" s="41">
        <v>0</v>
      </c>
      <c r="T895" s="41" t="s">
        <v>3012</v>
      </c>
      <c r="U895" s="41" t="s">
        <v>3013</v>
      </c>
      <c r="V895" s="41">
        <v>1</v>
      </c>
      <c r="W895" s="41">
        <v>65</v>
      </c>
      <c r="X895" s="41">
        <v>217</v>
      </c>
      <c r="Y895" s="41">
        <v>231</v>
      </c>
      <c r="Z895" s="39">
        <v>0.95</v>
      </c>
      <c r="AA895" s="41" t="s">
        <v>50</v>
      </c>
      <c r="AB895" s="41" t="s">
        <v>3011</v>
      </c>
    </row>
    <row r="896" s="13" customFormat="1" ht="51" customHeight="1" spans="1:28">
      <c r="A896" s="41">
        <v>2</v>
      </c>
      <c r="B896" s="41" t="s">
        <v>37</v>
      </c>
      <c r="C896" s="38" t="s">
        <v>38</v>
      </c>
      <c r="D896" s="41" t="s">
        <v>3014</v>
      </c>
      <c r="E896" s="41" t="s">
        <v>40</v>
      </c>
      <c r="F896" s="38" t="s">
        <v>41</v>
      </c>
      <c r="G896" s="41" t="s">
        <v>42</v>
      </c>
      <c r="H896" s="41" t="s">
        <v>3009</v>
      </c>
      <c r="I896" s="41" t="s">
        <v>3011</v>
      </c>
      <c r="J896" s="41" t="s">
        <v>44</v>
      </c>
      <c r="K896" s="35" t="s">
        <v>45</v>
      </c>
      <c r="L896" s="35" t="s">
        <v>46</v>
      </c>
      <c r="M896" s="41" t="s">
        <v>282</v>
      </c>
      <c r="N896" s="35" t="s">
        <v>45</v>
      </c>
      <c r="O896" s="41">
        <v>41.5</v>
      </c>
      <c r="P896" s="41">
        <v>41.5</v>
      </c>
      <c r="Q896" s="41">
        <v>0</v>
      </c>
      <c r="R896" s="41">
        <v>0</v>
      </c>
      <c r="S896" s="41">
        <v>0</v>
      </c>
      <c r="T896" s="41" t="s">
        <v>3015</v>
      </c>
      <c r="U896" s="41" t="s">
        <v>3016</v>
      </c>
      <c r="V896" s="41">
        <v>1</v>
      </c>
      <c r="W896" s="41">
        <v>65</v>
      </c>
      <c r="X896" s="41">
        <v>320</v>
      </c>
      <c r="Y896" s="41">
        <v>231</v>
      </c>
      <c r="Z896" s="39">
        <v>0.95</v>
      </c>
      <c r="AA896" s="41" t="s">
        <v>136</v>
      </c>
      <c r="AB896" s="41" t="s">
        <v>3011</v>
      </c>
    </row>
    <row r="897" s="14" customFormat="1" ht="78" customHeight="1" spans="1:28">
      <c r="A897" s="41">
        <v>3</v>
      </c>
      <c r="B897" s="41" t="s">
        <v>182</v>
      </c>
      <c r="C897" s="41" t="s">
        <v>38</v>
      </c>
      <c r="D897" s="41" t="s">
        <v>3017</v>
      </c>
      <c r="E897" s="41" t="s">
        <v>40</v>
      </c>
      <c r="F897" s="41" t="s">
        <v>41</v>
      </c>
      <c r="G897" s="41" t="s">
        <v>42</v>
      </c>
      <c r="H897" s="41" t="s">
        <v>3009</v>
      </c>
      <c r="I897" s="41" t="s">
        <v>3018</v>
      </c>
      <c r="J897" s="41" t="s">
        <v>44</v>
      </c>
      <c r="K897" s="41" t="s">
        <v>184</v>
      </c>
      <c r="L897" s="41" t="s">
        <v>462</v>
      </c>
      <c r="M897" s="41" t="s">
        <v>463</v>
      </c>
      <c r="N897" s="41" t="s">
        <v>187</v>
      </c>
      <c r="O897" s="41">
        <v>68</v>
      </c>
      <c r="P897" s="41">
        <v>68</v>
      </c>
      <c r="Q897" s="41">
        <v>0</v>
      </c>
      <c r="R897" s="41">
        <v>0</v>
      </c>
      <c r="S897" s="41">
        <v>0</v>
      </c>
      <c r="T897" s="41" t="s">
        <v>3019</v>
      </c>
      <c r="U897" s="41" t="s">
        <v>3020</v>
      </c>
      <c r="V897" s="41">
        <v>1</v>
      </c>
      <c r="W897" s="41">
        <v>709</v>
      </c>
      <c r="X897" s="41">
        <v>2308</v>
      </c>
      <c r="Y897" s="41">
        <v>533</v>
      </c>
      <c r="Z897" s="39">
        <v>0.95</v>
      </c>
      <c r="AA897" s="41" t="s">
        <v>50</v>
      </c>
      <c r="AB897" s="41" t="s">
        <v>3011</v>
      </c>
    </row>
    <row r="898" s="15" customFormat="1" ht="73" customHeight="1" spans="1:28">
      <c r="A898" s="41">
        <v>4</v>
      </c>
      <c r="B898" s="41" t="s">
        <v>37</v>
      </c>
      <c r="C898" s="41" t="s">
        <v>38</v>
      </c>
      <c r="D898" s="41" t="s">
        <v>3021</v>
      </c>
      <c r="E898" s="41" t="s">
        <v>40</v>
      </c>
      <c r="F898" s="38" t="s">
        <v>41</v>
      </c>
      <c r="G898" s="41" t="s">
        <v>42</v>
      </c>
      <c r="H898" s="41" t="s">
        <v>3009</v>
      </c>
      <c r="I898" s="41" t="s">
        <v>3022</v>
      </c>
      <c r="J898" s="41" t="s">
        <v>44</v>
      </c>
      <c r="K898" s="35" t="s">
        <v>45</v>
      </c>
      <c r="L898" s="35" t="s">
        <v>46</v>
      </c>
      <c r="M898" s="41" t="s">
        <v>114</v>
      </c>
      <c r="N898" s="35" t="s">
        <v>45</v>
      </c>
      <c r="O898" s="41">
        <v>7.7</v>
      </c>
      <c r="P898" s="41">
        <v>7.7</v>
      </c>
      <c r="Q898" s="41">
        <v>0</v>
      </c>
      <c r="R898" s="41">
        <v>0</v>
      </c>
      <c r="S898" s="41">
        <v>0</v>
      </c>
      <c r="T898" s="41" t="s">
        <v>3023</v>
      </c>
      <c r="U898" s="41" t="s">
        <v>3024</v>
      </c>
      <c r="V898" s="41">
        <v>1</v>
      </c>
      <c r="W898" s="41">
        <v>35</v>
      </c>
      <c r="X898" s="41">
        <v>73</v>
      </c>
      <c r="Y898" s="41">
        <v>45</v>
      </c>
      <c r="Z898" s="39">
        <v>0.95</v>
      </c>
      <c r="AA898" s="41" t="s">
        <v>50</v>
      </c>
      <c r="AB898" s="41" t="s">
        <v>3025</v>
      </c>
    </row>
    <row r="899" s="15" customFormat="1" ht="73" customHeight="1" spans="1:28">
      <c r="A899" s="41">
        <v>5</v>
      </c>
      <c r="B899" s="41" t="s">
        <v>37</v>
      </c>
      <c r="C899" s="41" t="s">
        <v>38</v>
      </c>
      <c r="D899" s="41" t="s">
        <v>3026</v>
      </c>
      <c r="E899" s="41" t="s">
        <v>40</v>
      </c>
      <c r="F899" s="38" t="s">
        <v>41</v>
      </c>
      <c r="G899" s="41" t="s">
        <v>42</v>
      </c>
      <c r="H899" s="41" t="s">
        <v>3009</v>
      </c>
      <c r="I899" s="41" t="s">
        <v>3022</v>
      </c>
      <c r="J899" s="41" t="s">
        <v>44</v>
      </c>
      <c r="K899" s="35" t="s">
        <v>45</v>
      </c>
      <c r="L899" s="35" t="s">
        <v>46</v>
      </c>
      <c r="M899" s="41" t="s">
        <v>114</v>
      </c>
      <c r="N899" s="35" t="s">
        <v>45</v>
      </c>
      <c r="O899" s="41">
        <v>35</v>
      </c>
      <c r="P899" s="41">
        <v>35</v>
      </c>
      <c r="Q899" s="41">
        <v>0</v>
      </c>
      <c r="R899" s="41">
        <v>0</v>
      </c>
      <c r="S899" s="41">
        <v>0</v>
      </c>
      <c r="T899" s="41" t="s">
        <v>3027</v>
      </c>
      <c r="U899" s="41" t="s">
        <v>3028</v>
      </c>
      <c r="V899" s="41">
        <v>1</v>
      </c>
      <c r="W899" s="41">
        <v>200</v>
      </c>
      <c r="X899" s="41">
        <v>730</v>
      </c>
      <c r="Y899" s="41">
        <v>111</v>
      </c>
      <c r="Z899" s="39">
        <v>0.95</v>
      </c>
      <c r="AA899" s="41" t="s">
        <v>50</v>
      </c>
      <c r="AB899" s="41" t="s">
        <v>3025</v>
      </c>
    </row>
    <row r="900" s="15" customFormat="1" ht="73" customHeight="1" spans="1:28">
      <c r="A900" s="41">
        <v>6</v>
      </c>
      <c r="B900" s="41" t="s">
        <v>182</v>
      </c>
      <c r="C900" s="41" t="s">
        <v>38</v>
      </c>
      <c r="D900" s="41" t="s">
        <v>3029</v>
      </c>
      <c r="E900" s="41" t="s">
        <v>40</v>
      </c>
      <c r="F900" s="41" t="s">
        <v>41</v>
      </c>
      <c r="G900" s="41" t="s">
        <v>42</v>
      </c>
      <c r="H900" s="41" t="s">
        <v>3009</v>
      </c>
      <c r="I900" s="41" t="s">
        <v>3030</v>
      </c>
      <c r="J900" s="41" t="s">
        <v>170</v>
      </c>
      <c r="K900" s="41" t="s">
        <v>184</v>
      </c>
      <c r="L900" s="41" t="s">
        <v>1702</v>
      </c>
      <c r="M900" s="41" t="s">
        <v>463</v>
      </c>
      <c r="N900" s="41" t="s">
        <v>187</v>
      </c>
      <c r="O900" s="41">
        <v>48.5</v>
      </c>
      <c r="P900" s="41">
        <v>48.5</v>
      </c>
      <c r="Q900" s="41">
        <v>0</v>
      </c>
      <c r="R900" s="41">
        <v>0</v>
      </c>
      <c r="S900" s="41">
        <v>0</v>
      </c>
      <c r="T900" s="41" t="s">
        <v>3031</v>
      </c>
      <c r="U900" s="41" t="s">
        <v>3032</v>
      </c>
      <c r="V900" s="41">
        <v>1</v>
      </c>
      <c r="W900" s="41">
        <v>478</v>
      </c>
      <c r="X900" s="41">
        <v>1778</v>
      </c>
      <c r="Y900" s="41">
        <v>349</v>
      </c>
      <c r="Z900" s="66">
        <v>0.98</v>
      </c>
      <c r="AA900" s="41" t="s">
        <v>50</v>
      </c>
      <c r="AB900" s="41" t="s">
        <v>3033</v>
      </c>
    </row>
    <row r="901" s="15" customFormat="1" ht="176" customHeight="1" spans="1:28">
      <c r="A901" s="41">
        <v>7</v>
      </c>
      <c r="B901" s="41" t="s">
        <v>37</v>
      </c>
      <c r="C901" s="41" t="s">
        <v>38</v>
      </c>
      <c r="D901" s="41" t="s">
        <v>3034</v>
      </c>
      <c r="E901" s="41" t="s">
        <v>40</v>
      </c>
      <c r="F901" s="41" t="s">
        <v>41</v>
      </c>
      <c r="G901" s="41" t="s">
        <v>42</v>
      </c>
      <c r="H901" s="41" t="s">
        <v>3009</v>
      </c>
      <c r="I901" s="41" t="s">
        <v>3030</v>
      </c>
      <c r="J901" s="41" t="s">
        <v>170</v>
      </c>
      <c r="K901" s="35" t="s">
        <v>45</v>
      </c>
      <c r="L901" s="35" t="s">
        <v>46</v>
      </c>
      <c r="M901" s="41" t="s">
        <v>114</v>
      </c>
      <c r="N901" s="35" t="s">
        <v>45</v>
      </c>
      <c r="O901" s="41">
        <v>16</v>
      </c>
      <c r="P901" s="41">
        <v>16</v>
      </c>
      <c r="Q901" s="41">
        <v>0</v>
      </c>
      <c r="R901" s="41">
        <v>0</v>
      </c>
      <c r="S901" s="41">
        <v>0</v>
      </c>
      <c r="T901" s="41" t="s">
        <v>3035</v>
      </c>
      <c r="U901" s="41" t="s">
        <v>3036</v>
      </c>
      <c r="V901" s="41">
        <v>1</v>
      </c>
      <c r="W901" s="41">
        <v>90</v>
      </c>
      <c r="X901" s="41">
        <v>312</v>
      </c>
      <c r="Y901" s="41">
        <v>93</v>
      </c>
      <c r="Z901" s="39">
        <v>0.95</v>
      </c>
      <c r="AA901" s="41" t="s">
        <v>50</v>
      </c>
      <c r="AB901" s="41" t="s">
        <v>3033</v>
      </c>
    </row>
    <row r="902" s="15" customFormat="1" ht="81" customHeight="1" spans="1:28">
      <c r="A902" s="41">
        <v>8</v>
      </c>
      <c r="B902" s="34" t="s">
        <v>37</v>
      </c>
      <c r="C902" s="34" t="s">
        <v>38</v>
      </c>
      <c r="D902" s="41" t="s">
        <v>3037</v>
      </c>
      <c r="E902" s="41" t="s">
        <v>40</v>
      </c>
      <c r="F902" s="41" t="s">
        <v>41</v>
      </c>
      <c r="G902" s="41" t="s">
        <v>42</v>
      </c>
      <c r="H902" s="41" t="s">
        <v>3009</v>
      </c>
      <c r="I902" s="41" t="s">
        <v>3030</v>
      </c>
      <c r="J902" s="41" t="s">
        <v>170</v>
      </c>
      <c r="K902" s="35" t="s">
        <v>45</v>
      </c>
      <c r="L902" s="35" t="s">
        <v>46</v>
      </c>
      <c r="M902" s="41" t="s">
        <v>114</v>
      </c>
      <c r="N902" s="35" t="s">
        <v>45</v>
      </c>
      <c r="O902" s="41">
        <v>10.5</v>
      </c>
      <c r="P902" s="41">
        <v>10.5</v>
      </c>
      <c r="Q902" s="41">
        <v>0</v>
      </c>
      <c r="R902" s="41">
        <v>0</v>
      </c>
      <c r="S902" s="41">
        <v>0</v>
      </c>
      <c r="T902" s="41" t="s">
        <v>3038</v>
      </c>
      <c r="U902" s="41" t="s">
        <v>3039</v>
      </c>
      <c r="V902" s="41">
        <v>1</v>
      </c>
      <c r="W902" s="41">
        <v>89</v>
      </c>
      <c r="X902" s="41">
        <v>320</v>
      </c>
      <c r="Y902" s="47">
        <v>21</v>
      </c>
      <c r="Z902" s="39">
        <v>0.95</v>
      </c>
      <c r="AA902" s="41" t="s">
        <v>50</v>
      </c>
      <c r="AB902" s="41" t="s">
        <v>3033</v>
      </c>
    </row>
    <row r="903" s="15" customFormat="1" ht="73" customHeight="1" spans="1:28">
      <c r="A903" s="41">
        <v>9</v>
      </c>
      <c r="B903" s="41" t="s">
        <v>37</v>
      </c>
      <c r="C903" s="41" t="s">
        <v>38</v>
      </c>
      <c r="D903" s="41" t="s">
        <v>3040</v>
      </c>
      <c r="E903" s="41" t="s">
        <v>40</v>
      </c>
      <c r="F903" s="41" t="s">
        <v>41</v>
      </c>
      <c r="G903" s="41" t="s">
        <v>42</v>
      </c>
      <c r="H903" s="41" t="s">
        <v>3009</v>
      </c>
      <c r="I903" s="41" t="s">
        <v>3030</v>
      </c>
      <c r="J903" s="41" t="s">
        <v>170</v>
      </c>
      <c r="K903" s="35" t="s">
        <v>45</v>
      </c>
      <c r="L903" s="35" t="s">
        <v>46</v>
      </c>
      <c r="M903" s="41" t="s">
        <v>114</v>
      </c>
      <c r="N903" s="35" t="s">
        <v>45</v>
      </c>
      <c r="O903" s="41">
        <v>8.2</v>
      </c>
      <c r="P903" s="41">
        <v>8.2</v>
      </c>
      <c r="Q903" s="41">
        <v>0</v>
      </c>
      <c r="R903" s="41">
        <v>0</v>
      </c>
      <c r="S903" s="41">
        <v>0</v>
      </c>
      <c r="T903" s="41" t="s">
        <v>3041</v>
      </c>
      <c r="U903" s="41" t="s">
        <v>3042</v>
      </c>
      <c r="V903" s="41">
        <v>1</v>
      </c>
      <c r="W903" s="41">
        <v>23</v>
      </c>
      <c r="X903" s="41">
        <v>92</v>
      </c>
      <c r="Y903" s="41">
        <v>18</v>
      </c>
      <c r="Z903" s="39">
        <v>0.95</v>
      </c>
      <c r="AA903" s="41" t="s">
        <v>50</v>
      </c>
      <c r="AB903" s="41" t="s">
        <v>3033</v>
      </c>
    </row>
    <row r="904" s="15" customFormat="1" ht="73" customHeight="1" spans="1:28">
      <c r="A904" s="41">
        <v>10</v>
      </c>
      <c r="B904" s="41" t="s">
        <v>37</v>
      </c>
      <c r="C904" s="41" t="s">
        <v>38</v>
      </c>
      <c r="D904" s="41" t="s">
        <v>3043</v>
      </c>
      <c r="E904" s="41" t="s">
        <v>40</v>
      </c>
      <c r="F904" s="41" t="s">
        <v>41</v>
      </c>
      <c r="G904" s="41" t="s">
        <v>42</v>
      </c>
      <c r="H904" s="41" t="s">
        <v>3009</v>
      </c>
      <c r="I904" s="41" t="s">
        <v>3030</v>
      </c>
      <c r="J904" s="41" t="s">
        <v>170</v>
      </c>
      <c r="K904" s="35" t="s">
        <v>45</v>
      </c>
      <c r="L904" s="35" t="s">
        <v>46</v>
      </c>
      <c r="M904" s="41" t="s">
        <v>256</v>
      </c>
      <c r="N904" s="35" t="s">
        <v>45</v>
      </c>
      <c r="O904" s="41">
        <v>10</v>
      </c>
      <c r="P904" s="41">
        <v>10</v>
      </c>
      <c r="Q904" s="41">
        <v>0</v>
      </c>
      <c r="R904" s="41">
        <v>0</v>
      </c>
      <c r="S904" s="41">
        <v>0</v>
      </c>
      <c r="T904" s="41" t="s">
        <v>3044</v>
      </c>
      <c r="U904" s="41" t="s">
        <v>3045</v>
      </c>
      <c r="V904" s="41">
        <v>1</v>
      </c>
      <c r="W904" s="41">
        <v>22</v>
      </c>
      <c r="X904" s="41">
        <v>65</v>
      </c>
      <c r="Y904" s="41">
        <v>7</v>
      </c>
      <c r="Z904" s="39">
        <v>0.95</v>
      </c>
      <c r="AA904" s="41" t="s">
        <v>50</v>
      </c>
      <c r="AB904" s="41" t="s">
        <v>3046</v>
      </c>
    </row>
    <row r="905" s="15" customFormat="1" ht="73" customHeight="1" spans="1:28">
      <c r="A905" s="41">
        <v>11</v>
      </c>
      <c r="B905" s="41" t="s">
        <v>37</v>
      </c>
      <c r="C905" s="41" t="s">
        <v>38</v>
      </c>
      <c r="D905" s="41" t="s">
        <v>3047</v>
      </c>
      <c r="E905" s="41" t="s">
        <v>40</v>
      </c>
      <c r="F905" s="41" t="s">
        <v>41</v>
      </c>
      <c r="G905" s="41" t="s">
        <v>42</v>
      </c>
      <c r="H905" s="41" t="s">
        <v>3009</v>
      </c>
      <c r="I905" s="41" t="s">
        <v>3030</v>
      </c>
      <c r="J905" s="41" t="s">
        <v>170</v>
      </c>
      <c r="K905" s="35" t="s">
        <v>45</v>
      </c>
      <c r="L905" s="35" t="s">
        <v>46</v>
      </c>
      <c r="M905" s="41" t="s">
        <v>282</v>
      </c>
      <c r="N905" s="35" t="s">
        <v>45</v>
      </c>
      <c r="O905" s="41">
        <v>10.9</v>
      </c>
      <c r="P905" s="41">
        <v>10.9</v>
      </c>
      <c r="Q905" s="41">
        <v>0</v>
      </c>
      <c r="R905" s="41">
        <v>0</v>
      </c>
      <c r="S905" s="41">
        <v>0</v>
      </c>
      <c r="T905" s="50" t="s">
        <v>3048</v>
      </c>
      <c r="U905" s="41" t="s">
        <v>3049</v>
      </c>
      <c r="V905" s="41">
        <v>1</v>
      </c>
      <c r="W905" s="41">
        <v>21</v>
      </c>
      <c r="X905" s="41">
        <v>85</v>
      </c>
      <c r="Y905" s="41">
        <v>9</v>
      </c>
      <c r="Z905" s="39">
        <v>0.95</v>
      </c>
      <c r="AA905" s="41" t="s">
        <v>50</v>
      </c>
      <c r="AB905" s="41" t="s">
        <v>3046</v>
      </c>
    </row>
    <row r="906" s="16" customFormat="1" ht="66" customHeight="1" spans="1:28">
      <c r="A906" s="41">
        <v>12</v>
      </c>
      <c r="B906" s="41" t="s">
        <v>182</v>
      </c>
      <c r="C906" s="41" t="s">
        <v>38</v>
      </c>
      <c r="D906" s="41" t="s">
        <v>3050</v>
      </c>
      <c r="E906" s="41" t="s">
        <v>40</v>
      </c>
      <c r="F906" s="38" t="s">
        <v>41</v>
      </c>
      <c r="G906" s="41" t="s">
        <v>42</v>
      </c>
      <c r="H906" s="41" t="s">
        <v>3009</v>
      </c>
      <c r="I906" s="41" t="s">
        <v>3051</v>
      </c>
      <c r="J906" s="41" t="s">
        <v>281</v>
      </c>
      <c r="K906" s="41" t="s">
        <v>184</v>
      </c>
      <c r="L906" s="41" t="s">
        <v>462</v>
      </c>
      <c r="M906" s="41" t="s">
        <v>463</v>
      </c>
      <c r="N906" s="41" t="s">
        <v>187</v>
      </c>
      <c r="O906" s="41">
        <v>49</v>
      </c>
      <c r="P906" s="41">
        <v>49</v>
      </c>
      <c r="Q906" s="41">
        <v>0</v>
      </c>
      <c r="R906" s="41">
        <v>0</v>
      </c>
      <c r="S906" s="41">
        <v>0</v>
      </c>
      <c r="T906" s="41" t="s">
        <v>3052</v>
      </c>
      <c r="U906" s="41" t="s">
        <v>3053</v>
      </c>
      <c r="V906" s="41">
        <v>1</v>
      </c>
      <c r="W906" s="41">
        <v>795</v>
      </c>
      <c r="X906" s="41">
        <v>2430</v>
      </c>
      <c r="Y906" s="41">
        <v>610</v>
      </c>
      <c r="Z906" s="39">
        <v>0.95</v>
      </c>
      <c r="AA906" s="41" t="s">
        <v>50</v>
      </c>
      <c r="AB906" s="41" t="s">
        <v>3054</v>
      </c>
    </row>
    <row r="907" s="16" customFormat="1" ht="75" customHeight="1" spans="1:28">
      <c r="A907" s="41">
        <v>13</v>
      </c>
      <c r="B907" s="41" t="s">
        <v>37</v>
      </c>
      <c r="C907" s="41" t="s">
        <v>38</v>
      </c>
      <c r="D907" s="41" t="s">
        <v>3055</v>
      </c>
      <c r="E907" s="41" t="s">
        <v>40</v>
      </c>
      <c r="F907" s="38" t="s">
        <v>41</v>
      </c>
      <c r="G907" s="41" t="s">
        <v>42</v>
      </c>
      <c r="H907" s="41" t="s">
        <v>3009</v>
      </c>
      <c r="I907" s="41" t="s">
        <v>3051</v>
      </c>
      <c r="J907" s="41" t="s">
        <v>281</v>
      </c>
      <c r="K907" s="35" t="s">
        <v>45</v>
      </c>
      <c r="L907" s="35" t="s">
        <v>46</v>
      </c>
      <c r="M907" s="41" t="s">
        <v>114</v>
      </c>
      <c r="N907" s="35" t="s">
        <v>45</v>
      </c>
      <c r="O907" s="41">
        <v>28.36</v>
      </c>
      <c r="P907" s="41">
        <v>28.36</v>
      </c>
      <c r="Q907" s="41">
        <v>0</v>
      </c>
      <c r="R907" s="41">
        <v>0</v>
      </c>
      <c r="S907" s="41">
        <v>0</v>
      </c>
      <c r="T907" s="41" t="s">
        <v>3056</v>
      </c>
      <c r="U907" s="41" t="s">
        <v>3057</v>
      </c>
      <c r="V907" s="41">
        <v>1</v>
      </c>
      <c r="W907" s="41">
        <v>435</v>
      </c>
      <c r="X907" s="41">
        <v>1165</v>
      </c>
      <c r="Y907" s="41">
        <v>401</v>
      </c>
      <c r="Z907" s="39">
        <v>0.95</v>
      </c>
      <c r="AA907" s="41" t="s">
        <v>50</v>
      </c>
      <c r="AB907" s="41" t="s">
        <v>3054</v>
      </c>
    </row>
    <row r="908" s="16" customFormat="1" ht="96" spans="1:28">
      <c r="A908" s="41">
        <v>14</v>
      </c>
      <c r="B908" s="41" t="s">
        <v>37</v>
      </c>
      <c r="C908" s="41" t="s">
        <v>38</v>
      </c>
      <c r="D908" s="41" t="s">
        <v>3058</v>
      </c>
      <c r="E908" s="41" t="s">
        <v>40</v>
      </c>
      <c r="F908" s="38" t="s">
        <v>41</v>
      </c>
      <c r="G908" s="41" t="s">
        <v>42</v>
      </c>
      <c r="H908" s="41" t="s">
        <v>3009</v>
      </c>
      <c r="I908" s="41" t="s">
        <v>3051</v>
      </c>
      <c r="J908" s="41" t="s">
        <v>281</v>
      </c>
      <c r="K908" s="35" t="s">
        <v>45</v>
      </c>
      <c r="L908" s="35" t="s">
        <v>46</v>
      </c>
      <c r="M908" s="41" t="s">
        <v>256</v>
      </c>
      <c r="N908" s="35" t="s">
        <v>45</v>
      </c>
      <c r="O908" s="41">
        <v>21.65</v>
      </c>
      <c r="P908" s="41">
        <v>21.65</v>
      </c>
      <c r="Q908" s="41">
        <v>0</v>
      </c>
      <c r="R908" s="41">
        <v>0</v>
      </c>
      <c r="S908" s="41">
        <v>0</v>
      </c>
      <c r="T908" s="41" t="s">
        <v>3059</v>
      </c>
      <c r="U908" s="41" t="s">
        <v>3060</v>
      </c>
      <c r="V908" s="41">
        <v>1</v>
      </c>
      <c r="W908" s="41">
        <v>38</v>
      </c>
      <c r="X908" s="41">
        <v>162</v>
      </c>
      <c r="Y908" s="41">
        <v>22</v>
      </c>
      <c r="Z908" s="39">
        <v>0.95</v>
      </c>
      <c r="AA908" s="41" t="s">
        <v>50</v>
      </c>
      <c r="AB908" s="41" t="s">
        <v>3054</v>
      </c>
    </row>
    <row r="909" s="16" customFormat="1" ht="78" customHeight="1" spans="1:28">
      <c r="A909" s="41">
        <v>15</v>
      </c>
      <c r="B909" s="41" t="s">
        <v>37</v>
      </c>
      <c r="C909" s="41" t="s">
        <v>38</v>
      </c>
      <c r="D909" s="41" t="s">
        <v>3061</v>
      </c>
      <c r="E909" s="41" t="s">
        <v>40</v>
      </c>
      <c r="F909" s="38" t="s">
        <v>41</v>
      </c>
      <c r="G909" s="41" t="s">
        <v>42</v>
      </c>
      <c r="H909" s="41" t="s">
        <v>3009</v>
      </c>
      <c r="I909" s="41" t="s">
        <v>3051</v>
      </c>
      <c r="J909" s="41" t="s">
        <v>281</v>
      </c>
      <c r="K909" s="35" t="s">
        <v>45</v>
      </c>
      <c r="L909" s="35" t="s">
        <v>46</v>
      </c>
      <c r="M909" s="41" t="s">
        <v>114</v>
      </c>
      <c r="N909" s="35" t="s">
        <v>45</v>
      </c>
      <c r="O909" s="41">
        <v>13.56</v>
      </c>
      <c r="P909" s="41">
        <v>13.56</v>
      </c>
      <c r="Q909" s="41"/>
      <c r="R909" s="41"/>
      <c r="S909" s="41"/>
      <c r="T909" s="41" t="s">
        <v>3062</v>
      </c>
      <c r="U909" s="41" t="s">
        <v>3063</v>
      </c>
      <c r="V909" s="41">
        <v>1</v>
      </c>
      <c r="W909" s="41">
        <v>65</v>
      </c>
      <c r="X909" s="41">
        <v>263</v>
      </c>
      <c r="Y909" s="41">
        <v>112</v>
      </c>
      <c r="Z909" s="39">
        <v>0.95</v>
      </c>
      <c r="AA909" s="41" t="s">
        <v>50</v>
      </c>
      <c r="AB909" s="41" t="s">
        <v>3054</v>
      </c>
    </row>
    <row r="910" s="16" customFormat="1" ht="70" customHeight="1" spans="1:28">
      <c r="A910" s="41">
        <v>16</v>
      </c>
      <c r="B910" s="41" t="s">
        <v>37</v>
      </c>
      <c r="C910" s="41" t="s">
        <v>38</v>
      </c>
      <c r="D910" s="41" t="s">
        <v>3064</v>
      </c>
      <c r="E910" s="41" t="s">
        <v>40</v>
      </c>
      <c r="F910" s="38" t="s">
        <v>41</v>
      </c>
      <c r="G910" s="41" t="s">
        <v>42</v>
      </c>
      <c r="H910" s="41" t="s">
        <v>3009</v>
      </c>
      <c r="I910" s="41" t="s">
        <v>3051</v>
      </c>
      <c r="J910" s="41" t="s">
        <v>281</v>
      </c>
      <c r="K910" s="35" t="s">
        <v>45</v>
      </c>
      <c r="L910" s="35" t="s">
        <v>46</v>
      </c>
      <c r="M910" s="41" t="s">
        <v>282</v>
      </c>
      <c r="N910" s="35" t="s">
        <v>45</v>
      </c>
      <c r="O910" s="41">
        <v>14.69</v>
      </c>
      <c r="P910" s="41">
        <v>14.69</v>
      </c>
      <c r="Q910" s="41">
        <v>0</v>
      </c>
      <c r="R910" s="41">
        <v>0</v>
      </c>
      <c r="S910" s="41">
        <v>0</v>
      </c>
      <c r="T910" s="41" t="s">
        <v>3065</v>
      </c>
      <c r="U910" s="41" t="s">
        <v>3057</v>
      </c>
      <c r="V910" s="41">
        <v>1</v>
      </c>
      <c r="W910" s="41">
        <v>265</v>
      </c>
      <c r="X910" s="41">
        <v>1021</v>
      </c>
      <c r="Y910" s="41">
        <v>264</v>
      </c>
      <c r="Z910" s="39">
        <v>0.95</v>
      </c>
      <c r="AA910" s="41" t="s">
        <v>50</v>
      </c>
      <c r="AB910" s="41" t="s">
        <v>3054</v>
      </c>
    </row>
    <row r="911" s="16" customFormat="1" ht="169" customHeight="1" spans="1:28">
      <c r="A911" s="41">
        <v>17</v>
      </c>
      <c r="B911" s="41" t="s">
        <v>37</v>
      </c>
      <c r="C911" s="41" t="s">
        <v>38</v>
      </c>
      <c r="D911" s="41" t="s">
        <v>3066</v>
      </c>
      <c r="E911" s="41" t="s">
        <v>40</v>
      </c>
      <c r="F911" s="38" t="s">
        <v>41</v>
      </c>
      <c r="G911" s="41" t="s">
        <v>42</v>
      </c>
      <c r="H911" s="41" t="s">
        <v>3009</v>
      </c>
      <c r="I911" s="41" t="s">
        <v>3051</v>
      </c>
      <c r="J911" s="41" t="s">
        <v>281</v>
      </c>
      <c r="K911" s="35" t="s">
        <v>45</v>
      </c>
      <c r="L911" s="35" t="s">
        <v>46</v>
      </c>
      <c r="M911" s="41" t="s">
        <v>114</v>
      </c>
      <c r="N911" s="35" t="s">
        <v>45</v>
      </c>
      <c r="O911" s="41">
        <v>37.848</v>
      </c>
      <c r="P911" s="41">
        <v>37.848</v>
      </c>
      <c r="Q911" s="41">
        <v>0</v>
      </c>
      <c r="R911" s="41">
        <v>0</v>
      </c>
      <c r="S911" s="41">
        <v>0</v>
      </c>
      <c r="T911" s="41" t="s">
        <v>3067</v>
      </c>
      <c r="U911" s="41" t="s">
        <v>3057</v>
      </c>
      <c r="V911" s="41">
        <v>1</v>
      </c>
      <c r="W911" s="41">
        <v>304</v>
      </c>
      <c r="X911" s="41">
        <v>935</v>
      </c>
      <c r="Y911" s="41">
        <v>474</v>
      </c>
      <c r="Z911" s="39">
        <v>0.95</v>
      </c>
      <c r="AA911" s="41" t="s">
        <v>50</v>
      </c>
      <c r="AB911" s="41" t="s">
        <v>3054</v>
      </c>
    </row>
    <row r="912" s="16" customFormat="1" ht="78" customHeight="1" spans="1:28">
      <c r="A912" s="41">
        <v>18</v>
      </c>
      <c r="B912" s="41" t="s">
        <v>37</v>
      </c>
      <c r="C912" s="41" t="s">
        <v>38</v>
      </c>
      <c r="D912" s="41" t="s">
        <v>3068</v>
      </c>
      <c r="E912" s="41" t="s">
        <v>40</v>
      </c>
      <c r="F912" s="38" t="s">
        <v>41</v>
      </c>
      <c r="G912" s="41" t="s">
        <v>42</v>
      </c>
      <c r="H912" s="41" t="s">
        <v>3009</v>
      </c>
      <c r="I912" s="41" t="s">
        <v>3051</v>
      </c>
      <c r="J912" s="41" t="s">
        <v>281</v>
      </c>
      <c r="K912" s="35" t="s">
        <v>45</v>
      </c>
      <c r="L912" s="35" t="s">
        <v>46</v>
      </c>
      <c r="M912" s="41" t="s">
        <v>282</v>
      </c>
      <c r="N912" s="35" t="s">
        <v>45</v>
      </c>
      <c r="O912" s="41">
        <v>15</v>
      </c>
      <c r="P912" s="41">
        <v>15</v>
      </c>
      <c r="Q912" s="41">
        <v>0</v>
      </c>
      <c r="R912" s="41">
        <v>0</v>
      </c>
      <c r="S912" s="41">
        <v>0</v>
      </c>
      <c r="T912" s="41" t="s">
        <v>3069</v>
      </c>
      <c r="U912" s="41" t="s">
        <v>3070</v>
      </c>
      <c r="V912" s="41">
        <v>1</v>
      </c>
      <c r="W912" s="41">
        <v>36</v>
      </c>
      <c r="X912" s="41">
        <v>104</v>
      </c>
      <c r="Y912" s="41">
        <v>22</v>
      </c>
      <c r="Z912" s="39">
        <v>0.95</v>
      </c>
      <c r="AA912" s="41" t="s">
        <v>50</v>
      </c>
      <c r="AB912" s="41" t="s">
        <v>3054</v>
      </c>
    </row>
    <row r="913" s="16" customFormat="1" ht="75" customHeight="1" spans="1:28">
      <c r="A913" s="41">
        <v>19</v>
      </c>
      <c r="B913" s="41" t="s">
        <v>37</v>
      </c>
      <c r="C913" s="41" t="s">
        <v>38</v>
      </c>
      <c r="D913" s="41" t="s">
        <v>3071</v>
      </c>
      <c r="E913" s="41" t="s">
        <v>40</v>
      </c>
      <c r="F913" s="38" t="s">
        <v>41</v>
      </c>
      <c r="G913" s="41" t="s">
        <v>42</v>
      </c>
      <c r="H913" s="41" t="s">
        <v>3009</v>
      </c>
      <c r="I913" s="41" t="s">
        <v>3051</v>
      </c>
      <c r="J913" s="41" t="s">
        <v>281</v>
      </c>
      <c r="K913" s="35" t="s">
        <v>45</v>
      </c>
      <c r="L913" s="35" t="s">
        <v>46</v>
      </c>
      <c r="M913" s="41" t="s">
        <v>114</v>
      </c>
      <c r="N913" s="35" t="s">
        <v>45</v>
      </c>
      <c r="O913" s="41">
        <v>22.76</v>
      </c>
      <c r="P913" s="41">
        <v>22.76</v>
      </c>
      <c r="Q913" s="41">
        <v>0</v>
      </c>
      <c r="R913" s="41">
        <v>0</v>
      </c>
      <c r="S913" s="41">
        <v>0</v>
      </c>
      <c r="T913" s="41" t="s">
        <v>3072</v>
      </c>
      <c r="U913" s="41" t="s">
        <v>3073</v>
      </c>
      <c r="V913" s="41">
        <v>1</v>
      </c>
      <c r="W913" s="41">
        <v>246</v>
      </c>
      <c r="X913" s="41">
        <v>937</v>
      </c>
      <c r="Y913" s="41">
        <v>377</v>
      </c>
      <c r="Z913" s="39">
        <v>0.95</v>
      </c>
      <c r="AA913" s="41" t="s">
        <v>50</v>
      </c>
      <c r="AB913" s="41" t="s">
        <v>3054</v>
      </c>
    </row>
    <row r="914" s="16" customFormat="1" ht="60" customHeight="1" spans="1:28">
      <c r="A914" s="41">
        <v>20</v>
      </c>
      <c r="B914" s="41" t="s">
        <v>37</v>
      </c>
      <c r="C914" s="41" t="s">
        <v>38</v>
      </c>
      <c r="D914" s="41" t="s">
        <v>3074</v>
      </c>
      <c r="E914" s="41" t="s">
        <v>40</v>
      </c>
      <c r="F914" s="38" t="s">
        <v>41</v>
      </c>
      <c r="G914" s="41" t="s">
        <v>42</v>
      </c>
      <c r="H914" s="41" t="s">
        <v>3009</v>
      </c>
      <c r="I914" s="41" t="s">
        <v>3051</v>
      </c>
      <c r="J914" s="41" t="s">
        <v>281</v>
      </c>
      <c r="K914" s="35" t="s">
        <v>45</v>
      </c>
      <c r="L914" s="35" t="s">
        <v>46</v>
      </c>
      <c r="M914" s="41" t="s">
        <v>114</v>
      </c>
      <c r="N914" s="35" t="s">
        <v>45</v>
      </c>
      <c r="O914" s="41">
        <v>27.84</v>
      </c>
      <c r="P914" s="41">
        <v>27.84</v>
      </c>
      <c r="Q914" s="41">
        <v>0</v>
      </c>
      <c r="R914" s="41">
        <v>0</v>
      </c>
      <c r="S914" s="41">
        <v>0</v>
      </c>
      <c r="T914" s="41" t="s">
        <v>3075</v>
      </c>
      <c r="U914" s="41" t="s">
        <v>3057</v>
      </c>
      <c r="V914" s="41">
        <v>1</v>
      </c>
      <c r="W914" s="41">
        <v>36</v>
      </c>
      <c r="X914" s="41">
        <v>104</v>
      </c>
      <c r="Y914" s="41">
        <v>22</v>
      </c>
      <c r="Z914" s="39">
        <v>0.95</v>
      </c>
      <c r="AA914" s="41" t="s">
        <v>50</v>
      </c>
      <c r="AB914" s="41" t="s">
        <v>3054</v>
      </c>
    </row>
    <row r="915" s="15" customFormat="1" ht="73" customHeight="1" spans="1:28">
      <c r="A915" s="41">
        <v>21</v>
      </c>
      <c r="B915" s="41" t="s">
        <v>37</v>
      </c>
      <c r="C915" s="41" t="s">
        <v>38</v>
      </c>
      <c r="D915" s="41" t="s">
        <v>3076</v>
      </c>
      <c r="E915" s="41" t="s">
        <v>40</v>
      </c>
      <c r="F915" s="41" t="s">
        <v>41</v>
      </c>
      <c r="G915" s="41" t="s">
        <v>42</v>
      </c>
      <c r="H915" s="41" t="s">
        <v>3009</v>
      </c>
      <c r="I915" s="41" t="s">
        <v>3077</v>
      </c>
      <c r="J915" s="41" t="s">
        <v>44</v>
      </c>
      <c r="K915" s="35" t="s">
        <v>45</v>
      </c>
      <c r="L915" s="35" t="s">
        <v>46</v>
      </c>
      <c r="M915" s="41" t="s">
        <v>114</v>
      </c>
      <c r="N915" s="35" t="s">
        <v>45</v>
      </c>
      <c r="O915" s="41">
        <v>29.03</v>
      </c>
      <c r="P915" s="41">
        <v>29.03</v>
      </c>
      <c r="Q915" s="41">
        <v>0</v>
      </c>
      <c r="R915" s="41">
        <v>0</v>
      </c>
      <c r="S915" s="41">
        <v>0</v>
      </c>
      <c r="T915" s="41" t="s">
        <v>3078</v>
      </c>
      <c r="U915" s="41" t="s">
        <v>3079</v>
      </c>
      <c r="V915" s="41">
        <v>1</v>
      </c>
      <c r="W915" s="41">
        <v>174</v>
      </c>
      <c r="X915" s="41">
        <v>852</v>
      </c>
      <c r="Y915" s="41">
        <v>169</v>
      </c>
      <c r="Z915" s="39">
        <v>0.95</v>
      </c>
      <c r="AA915" s="41" t="s">
        <v>50</v>
      </c>
      <c r="AB915" s="41" t="s">
        <v>3080</v>
      </c>
    </row>
    <row r="916" s="15" customFormat="1" ht="112" customHeight="1" spans="1:28">
      <c r="A916" s="41">
        <v>22</v>
      </c>
      <c r="B916" s="41" t="s">
        <v>37</v>
      </c>
      <c r="C916" s="41" t="s">
        <v>38</v>
      </c>
      <c r="D916" s="41" t="s">
        <v>3081</v>
      </c>
      <c r="E916" s="41" t="s">
        <v>40</v>
      </c>
      <c r="F916" s="41" t="s">
        <v>41</v>
      </c>
      <c r="G916" s="41" t="s">
        <v>42</v>
      </c>
      <c r="H916" s="41" t="s">
        <v>3009</v>
      </c>
      <c r="I916" s="41" t="s">
        <v>3077</v>
      </c>
      <c r="J916" s="41" t="s">
        <v>44</v>
      </c>
      <c r="K916" s="35" t="s">
        <v>45</v>
      </c>
      <c r="L916" s="35" t="s">
        <v>46</v>
      </c>
      <c r="M916" s="41" t="s">
        <v>114</v>
      </c>
      <c r="N916" s="35" t="s">
        <v>45</v>
      </c>
      <c r="O916" s="41">
        <v>17.25</v>
      </c>
      <c r="P916" s="41">
        <v>17.25</v>
      </c>
      <c r="Q916" s="41">
        <v>0</v>
      </c>
      <c r="R916" s="41">
        <v>0</v>
      </c>
      <c r="S916" s="41">
        <v>0</v>
      </c>
      <c r="T916" s="41" t="s">
        <v>3082</v>
      </c>
      <c r="U916" s="41" t="s">
        <v>3079</v>
      </c>
      <c r="V916" s="41">
        <v>1</v>
      </c>
      <c r="W916" s="41">
        <v>132</v>
      </c>
      <c r="X916" s="41">
        <v>528</v>
      </c>
      <c r="Y916" s="41">
        <v>132</v>
      </c>
      <c r="Z916" s="39">
        <v>0.95</v>
      </c>
      <c r="AA916" s="41" t="s">
        <v>50</v>
      </c>
      <c r="AB916" s="41" t="s">
        <v>3080</v>
      </c>
    </row>
    <row r="917" s="15" customFormat="1" ht="73" customHeight="1" spans="1:28">
      <c r="A917" s="41">
        <v>23</v>
      </c>
      <c r="B917" s="41" t="s">
        <v>182</v>
      </c>
      <c r="C917" s="41" t="s">
        <v>38</v>
      </c>
      <c r="D917" s="41" t="s">
        <v>3083</v>
      </c>
      <c r="E917" s="41" t="s">
        <v>40</v>
      </c>
      <c r="F917" s="41" t="s">
        <v>41</v>
      </c>
      <c r="G917" s="41" t="s">
        <v>42</v>
      </c>
      <c r="H917" s="41" t="s">
        <v>3009</v>
      </c>
      <c r="I917" s="41" t="s">
        <v>3077</v>
      </c>
      <c r="J917" s="41" t="s">
        <v>44</v>
      </c>
      <c r="K917" s="41" t="s">
        <v>184</v>
      </c>
      <c r="L917" s="41" t="s">
        <v>3084</v>
      </c>
      <c r="M917" s="41" t="s">
        <v>114</v>
      </c>
      <c r="N917" s="41" t="s">
        <v>187</v>
      </c>
      <c r="O917" s="41">
        <v>18.1</v>
      </c>
      <c r="P917" s="41">
        <v>18.1</v>
      </c>
      <c r="Q917" s="41">
        <v>0</v>
      </c>
      <c r="R917" s="41">
        <v>0</v>
      </c>
      <c r="S917" s="41">
        <v>0</v>
      </c>
      <c r="T917" s="41" t="s">
        <v>3085</v>
      </c>
      <c r="U917" s="41" t="s">
        <v>3086</v>
      </c>
      <c r="V917" s="41">
        <v>1</v>
      </c>
      <c r="W917" s="41">
        <v>331</v>
      </c>
      <c r="X917" s="41">
        <v>1135</v>
      </c>
      <c r="Y917" s="41">
        <v>360</v>
      </c>
      <c r="Z917" s="39">
        <v>0.95</v>
      </c>
      <c r="AA917" s="41" t="s">
        <v>50</v>
      </c>
      <c r="AB917" s="41" t="s">
        <v>3080</v>
      </c>
    </row>
    <row r="918" s="15" customFormat="1" ht="73" customHeight="1" spans="1:28">
      <c r="A918" s="41">
        <v>24</v>
      </c>
      <c r="B918" s="41" t="s">
        <v>37</v>
      </c>
      <c r="C918" s="41" t="s">
        <v>38</v>
      </c>
      <c r="D918" s="41" t="s">
        <v>3087</v>
      </c>
      <c r="E918" s="41" t="s">
        <v>40</v>
      </c>
      <c r="F918" s="41" t="s">
        <v>41</v>
      </c>
      <c r="G918" s="41" t="s">
        <v>42</v>
      </c>
      <c r="H918" s="41" t="s">
        <v>3009</v>
      </c>
      <c r="I918" s="41" t="s">
        <v>3088</v>
      </c>
      <c r="J918" s="41" t="s">
        <v>281</v>
      </c>
      <c r="K918" s="35" t="s">
        <v>45</v>
      </c>
      <c r="L918" s="35" t="s">
        <v>46</v>
      </c>
      <c r="M918" s="41" t="s">
        <v>114</v>
      </c>
      <c r="N918" s="35" t="s">
        <v>45</v>
      </c>
      <c r="O918" s="41">
        <v>11</v>
      </c>
      <c r="P918" s="41">
        <v>11</v>
      </c>
      <c r="Q918" s="41">
        <v>0</v>
      </c>
      <c r="R918" s="41">
        <v>0</v>
      </c>
      <c r="S918" s="41">
        <v>0</v>
      </c>
      <c r="T918" s="41" t="s">
        <v>3089</v>
      </c>
      <c r="U918" s="41" t="s">
        <v>3090</v>
      </c>
      <c r="V918" s="41">
        <v>2</v>
      </c>
      <c r="W918" s="41">
        <v>23</v>
      </c>
      <c r="X918" s="41">
        <v>182</v>
      </c>
      <c r="Y918" s="41">
        <v>63</v>
      </c>
      <c r="Z918" s="39">
        <v>0.95</v>
      </c>
      <c r="AA918" s="41" t="s">
        <v>50</v>
      </c>
      <c r="AB918" s="41" t="s">
        <v>3091</v>
      </c>
    </row>
    <row r="919" s="15" customFormat="1" ht="144" customHeight="1" spans="1:28">
      <c r="A919" s="41">
        <v>25</v>
      </c>
      <c r="B919" s="41" t="s">
        <v>37</v>
      </c>
      <c r="C919" s="41" t="s">
        <v>38</v>
      </c>
      <c r="D919" s="41" t="s">
        <v>3092</v>
      </c>
      <c r="E919" s="41" t="s">
        <v>40</v>
      </c>
      <c r="F919" s="41" t="s">
        <v>41</v>
      </c>
      <c r="G919" s="41"/>
      <c r="H919" s="41" t="s">
        <v>3009</v>
      </c>
      <c r="I919" s="41" t="s">
        <v>3088</v>
      </c>
      <c r="J919" s="41" t="s">
        <v>281</v>
      </c>
      <c r="K919" s="35" t="s">
        <v>45</v>
      </c>
      <c r="L919" s="35" t="s">
        <v>46</v>
      </c>
      <c r="M919" s="41" t="s">
        <v>114</v>
      </c>
      <c r="N919" s="35" t="s">
        <v>45</v>
      </c>
      <c r="O919" s="41">
        <v>23.09</v>
      </c>
      <c r="P919" s="41">
        <v>23.09</v>
      </c>
      <c r="Q919" s="41">
        <v>0</v>
      </c>
      <c r="R919" s="41">
        <v>0</v>
      </c>
      <c r="S919" s="41">
        <v>0</v>
      </c>
      <c r="T919" s="41" t="s">
        <v>3093</v>
      </c>
      <c r="U919" s="41" t="s">
        <v>3094</v>
      </c>
      <c r="V919" s="41">
        <v>5</v>
      </c>
      <c r="W919" s="41">
        <v>235</v>
      </c>
      <c r="X919" s="41">
        <v>913</v>
      </c>
      <c r="Y919" s="41">
        <v>237</v>
      </c>
      <c r="Z919" s="39">
        <v>0.95</v>
      </c>
      <c r="AA919" s="41" t="s">
        <v>50</v>
      </c>
      <c r="AB919" s="41" t="s">
        <v>3091</v>
      </c>
    </row>
    <row r="920" s="15" customFormat="1" ht="103" customHeight="1" spans="1:28">
      <c r="A920" s="41">
        <v>26</v>
      </c>
      <c r="B920" s="41" t="s">
        <v>37</v>
      </c>
      <c r="C920" s="41" t="s">
        <v>38</v>
      </c>
      <c r="D920" s="41" t="s">
        <v>3095</v>
      </c>
      <c r="E920" s="41" t="s">
        <v>40</v>
      </c>
      <c r="F920" s="41" t="s">
        <v>41</v>
      </c>
      <c r="G920" s="41" t="s">
        <v>42</v>
      </c>
      <c r="H920" s="41" t="s">
        <v>3009</v>
      </c>
      <c r="I920" s="41" t="s">
        <v>3088</v>
      </c>
      <c r="J920" s="41" t="s">
        <v>281</v>
      </c>
      <c r="K920" s="35" t="s">
        <v>45</v>
      </c>
      <c r="L920" s="35" t="s">
        <v>46</v>
      </c>
      <c r="M920" s="41" t="s">
        <v>639</v>
      </c>
      <c r="N920" s="35" t="s">
        <v>45</v>
      </c>
      <c r="O920" s="41">
        <v>9.8</v>
      </c>
      <c r="P920" s="41">
        <v>9.8</v>
      </c>
      <c r="Q920" s="41">
        <v>0</v>
      </c>
      <c r="R920" s="41">
        <v>0</v>
      </c>
      <c r="S920" s="41">
        <v>0</v>
      </c>
      <c r="T920" s="41" t="s">
        <v>3096</v>
      </c>
      <c r="U920" s="41" t="s">
        <v>3097</v>
      </c>
      <c r="V920" s="41">
        <v>2</v>
      </c>
      <c r="W920" s="41">
        <v>51</v>
      </c>
      <c r="X920" s="41">
        <v>235</v>
      </c>
      <c r="Y920" s="41">
        <v>125</v>
      </c>
      <c r="Z920" s="39">
        <v>0.95</v>
      </c>
      <c r="AA920" s="41" t="s">
        <v>50</v>
      </c>
      <c r="AB920" s="41" t="s">
        <v>3091</v>
      </c>
    </row>
    <row r="921" s="15" customFormat="1" ht="106" customHeight="1" spans="1:28">
      <c r="A921" s="41">
        <v>27</v>
      </c>
      <c r="B921" s="41" t="s">
        <v>37</v>
      </c>
      <c r="C921" s="41" t="s">
        <v>38</v>
      </c>
      <c r="D921" s="41" t="s">
        <v>3098</v>
      </c>
      <c r="E921" s="41" t="s">
        <v>40</v>
      </c>
      <c r="F921" s="41" t="s">
        <v>41</v>
      </c>
      <c r="G921" s="41" t="s">
        <v>42</v>
      </c>
      <c r="H921" s="41" t="s">
        <v>3009</v>
      </c>
      <c r="I921" s="41" t="s">
        <v>3088</v>
      </c>
      <c r="J921" s="41" t="s">
        <v>281</v>
      </c>
      <c r="K921" s="35" t="s">
        <v>45</v>
      </c>
      <c r="L921" s="35" t="s">
        <v>46</v>
      </c>
      <c r="M921" s="41" t="s">
        <v>639</v>
      </c>
      <c r="N921" s="35" t="s">
        <v>45</v>
      </c>
      <c r="O921" s="41">
        <v>9</v>
      </c>
      <c r="P921" s="41">
        <v>9</v>
      </c>
      <c r="Q921" s="41">
        <v>0</v>
      </c>
      <c r="R921" s="41">
        <v>0</v>
      </c>
      <c r="S921" s="41">
        <v>0</v>
      </c>
      <c r="T921" s="41" t="s">
        <v>3099</v>
      </c>
      <c r="U921" s="41" t="s">
        <v>3090</v>
      </c>
      <c r="V921" s="41">
        <v>2</v>
      </c>
      <c r="W921" s="41">
        <v>27</v>
      </c>
      <c r="X921" s="41">
        <v>153</v>
      </c>
      <c r="Y921" s="41">
        <v>53</v>
      </c>
      <c r="Z921" s="39">
        <v>0.95</v>
      </c>
      <c r="AA921" s="41" t="s">
        <v>50</v>
      </c>
      <c r="AB921" s="41" t="s">
        <v>3091</v>
      </c>
    </row>
    <row r="922" s="15" customFormat="1" ht="193" customHeight="1" spans="1:28">
      <c r="A922" s="41">
        <v>28</v>
      </c>
      <c r="B922" s="41" t="s">
        <v>37</v>
      </c>
      <c r="C922" s="41" t="s">
        <v>38</v>
      </c>
      <c r="D922" s="41" t="s">
        <v>3100</v>
      </c>
      <c r="E922" s="41" t="s">
        <v>40</v>
      </c>
      <c r="F922" s="41" t="s">
        <v>41</v>
      </c>
      <c r="G922" s="41" t="s">
        <v>42</v>
      </c>
      <c r="H922" s="41" t="s">
        <v>3009</v>
      </c>
      <c r="I922" s="41" t="s">
        <v>3088</v>
      </c>
      <c r="J922" s="41" t="s">
        <v>281</v>
      </c>
      <c r="K922" s="35" t="s">
        <v>45</v>
      </c>
      <c r="L922" s="35" t="s">
        <v>46</v>
      </c>
      <c r="M922" s="41" t="s">
        <v>114</v>
      </c>
      <c r="N922" s="35" t="s">
        <v>45</v>
      </c>
      <c r="O922" s="41">
        <v>12</v>
      </c>
      <c r="P922" s="41">
        <v>12</v>
      </c>
      <c r="Q922" s="41">
        <v>0</v>
      </c>
      <c r="R922" s="41">
        <v>0</v>
      </c>
      <c r="S922" s="41">
        <v>0</v>
      </c>
      <c r="T922" s="41" t="s">
        <v>3101</v>
      </c>
      <c r="U922" s="41" t="s">
        <v>3102</v>
      </c>
      <c r="V922" s="41">
        <v>1</v>
      </c>
      <c r="W922" s="41">
        <v>70</v>
      </c>
      <c r="X922" s="41">
        <v>210</v>
      </c>
      <c r="Y922" s="41">
        <v>121</v>
      </c>
      <c r="Z922" s="39">
        <v>0.95</v>
      </c>
      <c r="AA922" s="41" t="s">
        <v>50</v>
      </c>
      <c r="AB922" s="41" t="s">
        <v>3091</v>
      </c>
    </row>
    <row r="923" s="15" customFormat="1" ht="111" customHeight="1" spans="1:28">
      <c r="A923" s="41">
        <v>29</v>
      </c>
      <c r="B923" s="41" t="s">
        <v>37</v>
      </c>
      <c r="C923" s="41" t="s">
        <v>38</v>
      </c>
      <c r="D923" s="41" t="s">
        <v>3103</v>
      </c>
      <c r="E923" s="41" t="s">
        <v>40</v>
      </c>
      <c r="F923" s="41" t="s">
        <v>41</v>
      </c>
      <c r="G923" s="41" t="s">
        <v>42</v>
      </c>
      <c r="H923" s="41" t="s">
        <v>3009</v>
      </c>
      <c r="I923" s="41" t="s">
        <v>3088</v>
      </c>
      <c r="J923" s="41" t="s">
        <v>281</v>
      </c>
      <c r="K923" s="35" t="s">
        <v>45</v>
      </c>
      <c r="L923" s="35" t="s">
        <v>46</v>
      </c>
      <c r="M923" s="41" t="s">
        <v>639</v>
      </c>
      <c r="N923" s="35" t="s">
        <v>45</v>
      </c>
      <c r="O923" s="41">
        <v>3.6</v>
      </c>
      <c r="P923" s="41">
        <v>3.6</v>
      </c>
      <c r="Q923" s="41">
        <v>0</v>
      </c>
      <c r="R923" s="41">
        <v>0</v>
      </c>
      <c r="S923" s="41">
        <v>0</v>
      </c>
      <c r="T923" s="41" t="s">
        <v>3104</v>
      </c>
      <c r="U923" s="41" t="s">
        <v>3105</v>
      </c>
      <c r="V923" s="41">
        <v>1</v>
      </c>
      <c r="W923" s="41">
        <v>50</v>
      </c>
      <c r="X923" s="41">
        <v>156</v>
      </c>
      <c r="Y923" s="41">
        <v>53</v>
      </c>
      <c r="Z923" s="39">
        <v>0.95</v>
      </c>
      <c r="AA923" s="41" t="s">
        <v>50</v>
      </c>
      <c r="AB923" s="41" t="s">
        <v>3091</v>
      </c>
    </row>
    <row r="924" s="17" customFormat="1" ht="73" customHeight="1" spans="1:28">
      <c r="A924" s="41">
        <v>30</v>
      </c>
      <c r="B924" s="41" t="s">
        <v>37</v>
      </c>
      <c r="C924" s="38" t="s">
        <v>38</v>
      </c>
      <c r="D924" s="41" t="s">
        <v>3106</v>
      </c>
      <c r="E924" s="41" t="s">
        <v>40</v>
      </c>
      <c r="F924" s="38" t="s">
        <v>41</v>
      </c>
      <c r="G924" s="41" t="s">
        <v>42</v>
      </c>
      <c r="H924" s="41" t="s">
        <v>3009</v>
      </c>
      <c r="I924" s="41" t="s">
        <v>3107</v>
      </c>
      <c r="J924" s="41" t="s">
        <v>170</v>
      </c>
      <c r="K924" s="35" t="s">
        <v>45</v>
      </c>
      <c r="L924" s="35" t="s">
        <v>46</v>
      </c>
      <c r="M924" s="41" t="s">
        <v>639</v>
      </c>
      <c r="N924" s="35" t="s">
        <v>45</v>
      </c>
      <c r="O924" s="41">
        <v>20</v>
      </c>
      <c r="P924" s="41">
        <v>20</v>
      </c>
      <c r="Q924" s="41">
        <v>0</v>
      </c>
      <c r="R924" s="41">
        <v>0</v>
      </c>
      <c r="S924" s="41">
        <v>0</v>
      </c>
      <c r="T924" s="41" t="s">
        <v>3108</v>
      </c>
      <c r="U924" s="41" t="s">
        <v>3109</v>
      </c>
      <c r="V924" s="41">
        <v>1</v>
      </c>
      <c r="W924" s="41">
        <v>341</v>
      </c>
      <c r="X924" s="41">
        <v>1134</v>
      </c>
      <c r="Y924" s="41">
        <v>280</v>
      </c>
      <c r="Z924" s="39">
        <v>0.95</v>
      </c>
      <c r="AA924" s="41" t="s">
        <v>50</v>
      </c>
      <c r="AB924" s="41" t="s">
        <v>3107</v>
      </c>
    </row>
    <row r="925" s="17" customFormat="1" ht="73" customHeight="1" spans="1:28">
      <c r="A925" s="41">
        <v>31</v>
      </c>
      <c r="B925" s="41" t="s">
        <v>37</v>
      </c>
      <c r="C925" s="38" t="s">
        <v>38</v>
      </c>
      <c r="D925" s="41" t="s">
        <v>3110</v>
      </c>
      <c r="E925" s="41" t="s">
        <v>40</v>
      </c>
      <c r="F925" s="38" t="s">
        <v>41</v>
      </c>
      <c r="G925" s="41" t="s">
        <v>42</v>
      </c>
      <c r="H925" s="41" t="s">
        <v>3009</v>
      </c>
      <c r="I925" s="41" t="s">
        <v>3107</v>
      </c>
      <c r="J925" s="41" t="s">
        <v>170</v>
      </c>
      <c r="K925" s="35" t="s">
        <v>45</v>
      </c>
      <c r="L925" s="35" t="s">
        <v>46</v>
      </c>
      <c r="M925" s="41" t="s">
        <v>114</v>
      </c>
      <c r="N925" s="35" t="s">
        <v>45</v>
      </c>
      <c r="O925" s="41">
        <v>6.3</v>
      </c>
      <c r="P925" s="41">
        <v>6.3</v>
      </c>
      <c r="Q925" s="41">
        <v>0</v>
      </c>
      <c r="R925" s="41">
        <v>0</v>
      </c>
      <c r="S925" s="41">
        <v>0</v>
      </c>
      <c r="T925" s="41" t="s">
        <v>3111</v>
      </c>
      <c r="U925" s="41" t="s">
        <v>3079</v>
      </c>
      <c r="V925" s="41">
        <v>1</v>
      </c>
      <c r="W925" s="41">
        <v>30</v>
      </c>
      <c r="X925" s="41">
        <v>100</v>
      </c>
      <c r="Y925" s="41">
        <v>23</v>
      </c>
      <c r="Z925" s="39">
        <v>0.95</v>
      </c>
      <c r="AA925" s="41" t="s">
        <v>50</v>
      </c>
      <c r="AB925" s="41" t="s">
        <v>3107</v>
      </c>
    </row>
    <row r="926" s="16" customFormat="1" ht="73" customHeight="1" spans="1:28">
      <c r="A926" s="41">
        <v>32</v>
      </c>
      <c r="B926" s="41" t="s">
        <v>37</v>
      </c>
      <c r="C926" s="38" t="s">
        <v>38</v>
      </c>
      <c r="D926" s="41" t="s">
        <v>3112</v>
      </c>
      <c r="E926" s="41" t="s">
        <v>40</v>
      </c>
      <c r="F926" s="38" t="s">
        <v>41</v>
      </c>
      <c r="G926" s="41" t="s">
        <v>42</v>
      </c>
      <c r="H926" s="41" t="s">
        <v>3009</v>
      </c>
      <c r="I926" s="41" t="s">
        <v>3107</v>
      </c>
      <c r="J926" s="41" t="s">
        <v>170</v>
      </c>
      <c r="K926" s="35" t="s">
        <v>45</v>
      </c>
      <c r="L926" s="35" t="s">
        <v>46</v>
      </c>
      <c r="M926" s="41" t="s">
        <v>122</v>
      </c>
      <c r="N926" s="35" t="s">
        <v>45</v>
      </c>
      <c r="O926" s="41">
        <v>13</v>
      </c>
      <c r="P926" s="41">
        <v>13</v>
      </c>
      <c r="Q926" s="41">
        <v>0</v>
      </c>
      <c r="R926" s="41">
        <v>0</v>
      </c>
      <c r="S926" s="41">
        <v>0</v>
      </c>
      <c r="T926" s="41" t="s">
        <v>3113</v>
      </c>
      <c r="U926" s="41" t="s">
        <v>3114</v>
      </c>
      <c r="V926" s="41">
        <v>1</v>
      </c>
      <c r="W926" s="41">
        <v>40</v>
      </c>
      <c r="X926" s="41">
        <v>120</v>
      </c>
      <c r="Y926" s="41">
        <v>36</v>
      </c>
      <c r="Z926" s="39">
        <v>0.95</v>
      </c>
      <c r="AA926" s="41" t="s">
        <v>50</v>
      </c>
      <c r="AB926" s="41" t="s">
        <v>3107</v>
      </c>
    </row>
    <row r="927" s="16" customFormat="1" ht="73" customHeight="1" spans="1:28">
      <c r="A927" s="41">
        <v>33</v>
      </c>
      <c r="B927" s="41" t="s">
        <v>182</v>
      </c>
      <c r="C927" s="38" t="s">
        <v>38</v>
      </c>
      <c r="D927" s="41" t="s">
        <v>3115</v>
      </c>
      <c r="E927" s="41" t="s">
        <v>40</v>
      </c>
      <c r="F927" s="38" t="s">
        <v>41</v>
      </c>
      <c r="G927" s="41" t="s">
        <v>42</v>
      </c>
      <c r="H927" s="41" t="s">
        <v>3009</v>
      </c>
      <c r="I927" s="41" t="s">
        <v>3107</v>
      </c>
      <c r="J927" s="41" t="s">
        <v>170</v>
      </c>
      <c r="K927" s="41" t="s">
        <v>184</v>
      </c>
      <c r="L927" s="41" t="s">
        <v>462</v>
      </c>
      <c r="M927" s="41" t="s">
        <v>639</v>
      </c>
      <c r="N927" s="41" t="s">
        <v>187</v>
      </c>
      <c r="O927" s="41">
        <v>4.7</v>
      </c>
      <c r="P927" s="41">
        <v>4.7</v>
      </c>
      <c r="Q927" s="41">
        <v>0</v>
      </c>
      <c r="R927" s="41">
        <v>0</v>
      </c>
      <c r="S927" s="41">
        <v>0</v>
      </c>
      <c r="T927" s="41" t="s">
        <v>3116</v>
      </c>
      <c r="U927" s="41" t="s">
        <v>3117</v>
      </c>
      <c r="V927" s="41">
        <v>1</v>
      </c>
      <c r="W927" s="41">
        <v>341</v>
      </c>
      <c r="X927" s="41">
        <v>1134</v>
      </c>
      <c r="Y927" s="41">
        <v>280</v>
      </c>
      <c r="Z927" s="39">
        <v>0.95</v>
      </c>
      <c r="AA927" s="41" t="s">
        <v>50</v>
      </c>
      <c r="AB927" s="41" t="s">
        <v>3107</v>
      </c>
    </row>
    <row r="928" s="15" customFormat="1" ht="73" customHeight="1" spans="1:28">
      <c r="A928" s="41">
        <v>34</v>
      </c>
      <c r="B928" s="41" t="s">
        <v>37</v>
      </c>
      <c r="C928" s="41" t="s">
        <v>38</v>
      </c>
      <c r="D928" s="41" t="s">
        <v>3118</v>
      </c>
      <c r="E928" s="41" t="s">
        <v>40</v>
      </c>
      <c r="F928" s="41" t="s">
        <v>41</v>
      </c>
      <c r="G928" s="41" t="s">
        <v>42</v>
      </c>
      <c r="H928" s="41" t="s">
        <v>3009</v>
      </c>
      <c r="I928" s="41" t="s">
        <v>3119</v>
      </c>
      <c r="J928" s="41" t="s">
        <v>44</v>
      </c>
      <c r="K928" s="35" t="s">
        <v>45</v>
      </c>
      <c r="L928" s="35" t="s">
        <v>46</v>
      </c>
      <c r="M928" s="41" t="s">
        <v>114</v>
      </c>
      <c r="N928" s="35" t="s">
        <v>45</v>
      </c>
      <c r="O928" s="41">
        <v>7.5</v>
      </c>
      <c r="P928" s="41">
        <v>7.5</v>
      </c>
      <c r="Q928" s="41">
        <v>0</v>
      </c>
      <c r="R928" s="41">
        <v>0</v>
      </c>
      <c r="S928" s="41">
        <v>0</v>
      </c>
      <c r="T928" s="41" t="s">
        <v>3120</v>
      </c>
      <c r="U928" s="41" t="s">
        <v>3121</v>
      </c>
      <c r="V928" s="41">
        <v>1</v>
      </c>
      <c r="W928" s="41">
        <v>41</v>
      </c>
      <c r="X928" s="41">
        <v>172</v>
      </c>
      <c r="Y928" s="41">
        <v>13</v>
      </c>
      <c r="Z928" s="39">
        <v>0.95</v>
      </c>
      <c r="AA928" s="41" t="s">
        <v>50</v>
      </c>
      <c r="AB928" s="41" t="s">
        <v>3119</v>
      </c>
    </row>
    <row r="929" s="13" customFormat="1" ht="141" customHeight="1" spans="1:28">
      <c r="A929" s="41">
        <v>35</v>
      </c>
      <c r="B929" s="202" t="s">
        <v>37</v>
      </c>
      <c r="C929" s="202" t="s">
        <v>38</v>
      </c>
      <c r="D929" s="178" t="s">
        <v>3122</v>
      </c>
      <c r="E929" s="178" t="s">
        <v>40</v>
      </c>
      <c r="F929" s="178" t="s">
        <v>41</v>
      </c>
      <c r="G929" s="178" t="s">
        <v>42</v>
      </c>
      <c r="H929" s="178" t="s">
        <v>3009</v>
      </c>
      <c r="I929" s="178" t="s">
        <v>3119</v>
      </c>
      <c r="J929" s="178" t="s">
        <v>44</v>
      </c>
      <c r="K929" s="35" t="s">
        <v>45</v>
      </c>
      <c r="L929" s="35" t="s">
        <v>46</v>
      </c>
      <c r="M929" s="178" t="s">
        <v>114</v>
      </c>
      <c r="N929" s="35" t="s">
        <v>45</v>
      </c>
      <c r="O929" s="178">
        <v>32.1</v>
      </c>
      <c r="P929" s="178">
        <v>32.1</v>
      </c>
      <c r="Q929" s="178">
        <v>0</v>
      </c>
      <c r="R929" s="178">
        <v>0</v>
      </c>
      <c r="S929" s="178">
        <v>0</v>
      </c>
      <c r="T929" s="178" t="s">
        <v>3123</v>
      </c>
      <c r="U929" s="178" t="s">
        <v>3124</v>
      </c>
      <c r="V929" s="178">
        <v>1</v>
      </c>
      <c r="W929" s="178">
        <v>185</v>
      </c>
      <c r="X929" s="178">
        <v>786</v>
      </c>
      <c r="Y929" s="178">
        <v>48</v>
      </c>
      <c r="Z929" s="203">
        <v>0.95</v>
      </c>
      <c r="AA929" s="178" t="s">
        <v>50</v>
      </c>
      <c r="AB929" s="41" t="s">
        <v>3119</v>
      </c>
    </row>
    <row r="930" s="14" customFormat="1" ht="60" customHeight="1" spans="1:28">
      <c r="A930" s="41">
        <v>36</v>
      </c>
      <c r="B930" s="202" t="s">
        <v>37</v>
      </c>
      <c r="C930" s="204" t="s">
        <v>38</v>
      </c>
      <c r="D930" s="205" t="s">
        <v>3125</v>
      </c>
      <c r="E930" s="178" t="s">
        <v>40</v>
      </c>
      <c r="F930" s="178" t="s">
        <v>41</v>
      </c>
      <c r="G930" s="178" t="s">
        <v>42</v>
      </c>
      <c r="H930" s="178" t="s">
        <v>3009</v>
      </c>
      <c r="I930" s="178" t="s">
        <v>3119</v>
      </c>
      <c r="J930" s="178" t="s">
        <v>44</v>
      </c>
      <c r="K930" s="35" t="s">
        <v>45</v>
      </c>
      <c r="L930" s="35" t="s">
        <v>46</v>
      </c>
      <c r="M930" s="178" t="s">
        <v>114</v>
      </c>
      <c r="N930" s="35" t="s">
        <v>45</v>
      </c>
      <c r="O930" s="178">
        <v>49.5</v>
      </c>
      <c r="P930" s="178">
        <v>49.5</v>
      </c>
      <c r="Q930" s="178">
        <v>0</v>
      </c>
      <c r="R930" s="178">
        <v>0</v>
      </c>
      <c r="S930" s="178">
        <v>0</v>
      </c>
      <c r="T930" s="178" t="s">
        <v>3126</v>
      </c>
      <c r="U930" s="205" t="s">
        <v>3127</v>
      </c>
      <c r="V930" s="108">
        <v>1</v>
      </c>
      <c r="W930" s="108">
        <v>98</v>
      </c>
      <c r="X930" s="108">
        <v>548</v>
      </c>
      <c r="Y930" s="108">
        <v>78</v>
      </c>
      <c r="Z930" s="206">
        <v>0.95</v>
      </c>
      <c r="AA930" s="178" t="s">
        <v>50</v>
      </c>
      <c r="AB930" s="178" t="s">
        <v>3119</v>
      </c>
    </row>
    <row r="931" s="18" customFormat="1" ht="55" customHeight="1" spans="1:28">
      <c r="A931" s="41">
        <v>37</v>
      </c>
      <c r="B931" s="202" t="s">
        <v>182</v>
      </c>
      <c r="C931" s="202" t="s">
        <v>38</v>
      </c>
      <c r="D931" s="202" t="s">
        <v>3128</v>
      </c>
      <c r="E931" s="202" t="s">
        <v>40</v>
      </c>
      <c r="F931" s="202" t="s">
        <v>41</v>
      </c>
      <c r="G931" s="202" t="s">
        <v>42</v>
      </c>
      <c r="H931" s="202" t="s">
        <v>3009</v>
      </c>
      <c r="I931" s="202" t="s">
        <v>3119</v>
      </c>
      <c r="J931" s="202" t="s">
        <v>44</v>
      </c>
      <c r="K931" s="202" t="s">
        <v>184</v>
      </c>
      <c r="L931" s="202" t="s">
        <v>462</v>
      </c>
      <c r="M931" s="202" t="s">
        <v>463</v>
      </c>
      <c r="N931" s="41" t="s">
        <v>187</v>
      </c>
      <c r="O931" s="202">
        <v>68</v>
      </c>
      <c r="P931" s="202">
        <v>68</v>
      </c>
      <c r="Q931" s="202">
        <v>0</v>
      </c>
      <c r="R931" s="202">
        <v>0</v>
      </c>
      <c r="S931" s="202">
        <v>0</v>
      </c>
      <c r="T931" s="202" t="s">
        <v>3129</v>
      </c>
      <c r="U931" s="202" t="s">
        <v>3130</v>
      </c>
      <c r="V931" s="202">
        <v>1</v>
      </c>
      <c r="W931" s="202">
        <v>435</v>
      </c>
      <c r="X931" s="202">
        <v>1735</v>
      </c>
      <c r="Y931" s="202">
        <v>103</v>
      </c>
      <c r="Z931" s="39">
        <v>0.95</v>
      </c>
      <c r="AA931" s="202" t="s">
        <v>50</v>
      </c>
      <c r="AB931" s="202" t="s">
        <v>3119</v>
      </c>
    </row>
    <row r="932" s="13" customFormat="1" ht="69" customHeight="1" spans="1:28">
      <c r="A932" s="41">
        <v>38</v>
      </c>
      <c r="B932" s="41" t="s">
        <v>37</v>
      </c>
      <c r="C932" s="38" t="s">
        <v>38</v>
      </c>
      <c r="D932" s="41" t="s">
        <v>3131</v>
      </c>
      <c r="E932" s="41" t="s">
        <v>40</v>
      </c>
      <c r="F932" s="41" t="s">
        <v>41</v>
      </c>
      <c r="G932" s="41" t="s">
        <v>42</v>
      </c>
      <c r="H932" s="41" t="s">
        <v>3009</v>
      </c>
      <c r="I932" s="41" t="s">
        <v>3132</v>
      </c>
      <c r="J932" s="41" t="s">
        <v>170</v>
      </c>
      <c r="K932" s="35" t="s">
        <v>45</v>
      </c>
      <c r="L932" s="35" t="s">
        <v>46</v>
      </c>
      <c r="M932" s="41" t="s">
        <v>114</v>
      </c>
      <c r="N932" s="35" t="s">
        <v>45</v>
      </c>
      <c r="O932" s="41">
        <v>11</v>
      </c>
      <c r="P932" s="41">
        <v>11</v>
      </c>
      <c r="Q932" s="41">
        <v>0</v>
      </c>
      <c r="R932" s="41">
        <v>0</v>
      </c>
      <c r="S932" s="41">
        <v>0</v>
      </c>
      <c r="T932" s="41" t="s">
        <v>3133</v>
      </c>
      <c r="U932" s="41" t="s">
        <v>3134</v>
      </c>
      <c r="V932" s="41">
        <v>1</v>
      </c>
      <c r="W932" s="41">
        <v>100</v>
      </c>
      <c r="X932" s="41">
        <v>450</v>
      </c>
      <c r="Y932" s="41">
        <v>35</v>
      </c>
      <c r="Z932" s="39">
        <v>0.95</v>
      </c>
      <c r="AA932" s="41" t="s">
        <v>50</v>
      </c>
      <c r="AB932" s="41" t="s">
        <v>3132</v>
      </c>
    </row>
    <row r="933" s="15" customFormat="1" ht="68" customHeight="1" spans="1:28">
      <c r="A933" s="41">
        <v>39</v>
      </c>
      <c r="B933" s="41" t="s">
        <v>37</v>
      </c>
      <c r="C933" s="38" t="s">
        <v>38</v>
      </c>
      <c r="D933" s="64" t="s">
        <v>3135</v>
      </c>
      <c r="E933" s="64" t="s">
        <v>40</v>
      </c>
      <c r="F933" s="38" t="s">
        <v>41</v>
      </c>
      <c r="G933" s="64" t="s">
        <v>42</v>
      </c>
      <c r="H933" s="64" t="s">
        <v>3009</v>
      </c>
      <c r="I933" s="64" t="s">
        <v>3136</v>
      </c>
      <c r="J933" s="64" t="s">
        <v>44</v>
      </c>
      <c r="K933" s="35" t="s">
        <v>45</v>
      </c>
      <c r="L933" s="35" t="s">
        <v>46</v>
      </c>
      <c r="M933" s="64" t="s">
        <v>198</v>
      </c>
      <c r="N933" s="35" t="s">
        <v>45</v>
      </c>
      <c r="O933" s="64">
        <v>21</v>
      </c>
      <c r="P933" s="64">
        <v>21</v>
      </c>
      <c r="Q933" s="64">
        <v>0</v>
      </c>
      <c r="R933" s="64">
        <v>0</v>
      </c>
      <c r="S933" s="64">
        <v>0</v>
      </c>
      <c r="T933" s="64" t="s">
        <v>3137</v>
      </c>
      <c r="U933" s="64" t="s">
        <v>3138</v>
      </c>
      <c r="V933" s="64">
        <v>1</v>
      </c>
      <c r="W933" s="64">
        <v>518</v>
      </c>
      <c r="X933" s="64">
        <v>1657</v>
      </c>
      <c r="Y933" s="64">
        <v>457</v>
      </c>
      <c r="Z933" s="39">
        <v>0.95</v>
      </c>
      <c r="AA933" s="64" t="s">
        <v>50</v>
      </c>
      <c r="AB933" s="64" t="s">
        <v>3139</v>
      </c>
    </row>
    <row r="934" s="15" customFormat="1" ht="64" customHeight="1" spans="1:28">
      <c r="A934" s="41">
        <v>40</v>
      </c>
      <c r="B934" s="41" t="s">
        <v>37</v>
      </c>
      <c r="C934" s="38" t="s">
        <v>38</v>
      </c>
      <c r="D934" s="41" t="s">
        <v>3140</v>
      </c>
      <c r="E934" s="41" t="s">
        <v>40</v>
      </c>
      <c r="F934" s="38" t="s">
        <v>41</v>
      </c>
      <c r="G934" s="41" t="s">
        <v>42</v>
      </c>
      <c r="H934" s="41" t="s">
        <v>3009</v>
      </c>
      <c r="I934" s="41" t="s">
        <v>3136</v>
      </c>
      <c r="J934" s="41" t="s">
        <v>44</v>
      </c>
      <c r="K934" s="35" t="s">
        <v>45</v>
      </c>
      <c r="L934" s="35" t="s">
        <v>46</v>
      </c>
      <c r="M934" s="41" t="s">
        <v>114</v>
      </c>
      <c r="N934" s="35" t="s">
        <v>45</v>
      </c>
      <c r="O934" s="41">
        <v>20.8</v>
      </c>
      <c r="P934" s="41">
        <v>20.8</v>
      </c>
      <c r="Q934" s="41">
        <v>0</v>
      </c>
      <c r="R934" s="41">
        <v>0</v>
      </c>
      <c r="S934" s="41">
        <v>0</v>
      </c>
      <c r="T934" s="41" t="s">
        <v>3141</v>
      </c>
      <c r="U934" s="41" t="s">
        <v>3142</v>
      </c>
      <c r="V934" s="46">
        <v>1</v>
      </c>
      <c r="W934" s="91">
        <v>36</v>
      </c>
      <c r="X934" s="91">
        <v>104</v>
      </c>
      <c r="Y934" s="91">
        <v>23</v>
      </c>
      <c r="Z934" s="39">
        <v>0.95</v>
      </c>
      <c r="AA934" s="41" t="s">
        <v>50</v>
      </c>
      <c r="AB934" s="41" t="s">
        <v>3139</v>
      </c>
    </row>
    <row r="935" s="15" customFormat="1" ht="96" customHeight="1" spans="1:28">
      <c r="A935" s="41">
        <v>41</v>
      </c>
      <c r="B935" s="34" t="s">
        <v>182</v>
      </c>
      <c r="C935" s="38" t="s">
        <v>38</v>
      </c>
      <c r="D935" s="41" t="s">
        <v>3143</v>
      </c>
      <c r="E935" s="41" t="s">
        <v>40</v>
      </c>
      <c r="F935" s="38" t="s">
        <v>41</v>
      </c>
      <c r="G935" s="41" t="s">
        <v>42</v>
      </c>
      <c r="H935" s="41" t="s">
        <v>3009</v>
      </c>
      <c r="I935" s="64" t="s">
        <v>3136</v>
      </c>
      <c r="J935" s="41" t="s">
        <v>44</v>
      </c>
      <c r="K935" s="65" t="s">
        <v>184</v>
      </c>
      <c r="L935" s="65" t="s">
        <v>462</v>
      </c>
      <c r="M935" s="41" t="s">
        <v>3144</v>
      </c>
      <c r="N935" s="41" t="s">
        <v>187</v>
      </c>
      <c r="O935" s="34">
        <v>49.5</v>
      </c>
      <c r="P935" s="34">
        <v>49.5</v>
      </c>
      <c r="Q935" s="34">
        <v>0</v>
      </c>
      <c r="R935" s="34">
        <v>0</v>
      </c>
      <c r="S935" s="34">
        <v>0</v>
      </c>
      <c r="T935" s="34" t="s">
        <v>3145</v>
      </c>
      <c r="U935" s="34" t="s">
        <v>3146</v>
      </c>
      <c r="V935" s="42">
        <v>1</v>
      </c>
      <c r="W935" s="91">
        <v>518</v>
      </c>
      <c r="X935" s="48">
        <v>1657</v>
      </c>
      <c r="Y935" s="48">
        <v>457</v>
      </c>
      <c r="Z935" s="39">
        <v>0.95</v>
      </c>
      <c r="AA935" s="41" t="s">
        <v>50</v>
      </c>
      <c r="AB935" s="41" t="s">
        <v>3139</v>
      </c>
    </row>
    <row r="936" s="16" customFormat="1" ht="90" customHeight="1" spans="1:28">
      <c r="A936" s="41">
        <v>42</v>
      </c>
      <c r="B936" s="34" t="s">
        <v>182</v>
      </c>
      <c r="C936" s="38" t="s">
        <v>38</v>
      </c>
      <c r="D936" s="50" t="s">
        <v>3147</v>
      </c>
      <c r="E936" s="50" t="s">
        <v>40</v>
      </c>
      <c r="F936" s="207" t="s">
        <v>41</v>
      </c>
      <c r="G936" s="207" t="s">
        <v>42</v>
      </c>
      <c r="H936" s="207" t="s">
        <v>3009</v>
      </c>
      <c r="I936" s="207" t="s">
        <v>3148</v>
      </c>
      <c r="J936" s="207" t="s">
        <v>44</v>
      </c>
      <c r="K936" s="101" t="s">
        <v>184</v>
      </c>
      <c r="L936" s="50" t="s">
        <v>462</v>
      </c>
      <c r="M936" s="41" t="s">
        <v>469</v>
      </c>
      <c r="N936" s="41" t="s">
        <v>187</v>
      </c>
      <c r="O936" s="41">
        <v>46</v>
      </c>
      <c r="P936" s="41">
        <v>46</v>
      </c>
      <c r="Q936" s="41">
        <v>0</v>
      </c>
      <c r="R936" s="41">
        <v>0</v>
      </c>
      <c r="S936" s="41">
        <v>0</v>
      </c>
      <c r="T936" s="83" t="s">
        <v>3149</v>
      </c>
      <c r="U936" s="41" t="s">
        <v>3150</v>
      </c>
      <c r="V936" s="41">
        <v>1</v>
      </c>
      <c r="W936" s="41">
        <v>312</v>
      </c>
      <c r="X936" s="41">
        <v>1131</v>
      </c>
      <c r="Y936" s="73">
        <v>268</v>
      </c>
      <c r="Z936" s="39">
        <v>0.95</v>
      </c>
      <c r="AA936" s="41" t="s">
        <v>50</v>
      </c>
      <c r="AB936" s="41" t="s">
        <v>3151</v>
      </c>
    </row>
    <row r="937" s="16" customFormat="1" ht="73" customHeight="1" spans="1:28">
      <c r="A937" s="41">
        <v>43</v>
      </c>
      <c r="B937" s="41" t="s">
        <v>37</v>
      </c>
      <c r="C937" s="38" t="s">
        <v>38</v>
      </c>
      <c r="D937" s="208" t="s">
        <v>3152</v>
      </c>
      <c r="E937" s="50" t="s">
        <v>40</v>
      </c>
      <c r="F937" s="207" t="s">
        <v>41</v>
      </c>
      <c r="G937" s="207" t="s">
        <v>42</v>
      </c>
      <c r="H937" s="207" t="s">
        <v>3009</v>
      </c>
      <c r="I937" s="207" t="s">
        <v>3148</v>
      </c>
      <c r="J937" s="207" t="s">
        <v>44</v>
      </c>
      <c r="K937" s="35" t="s">
        <v>45</v>
      </c>
      <c r="L937" s="35" t="s">
        <v>46</v>
      </c>
      <c r="M937" s="41" t="s">
        <v>47</v>
      </c>
      <c r="N937" s="35" t="s">
        <v>45</v>
      </c>
      <c r="O937" s="41">
        <v>16</v>
      </c>
      <c r="P937" s="41">
        <v>16</v>
      </c>
      <c r="Q937" s="41">
        <v>0</v>
      </c>
      <c r="R937" s="41">
        <v>0</v>
      </c>
      <c r="S937" s="41">
        <v>0</v>
      </c>
      <c r="T937" s="83" t="s">
        <v>3153</v>
      </c>
      <c r="U937" s="41" t="s">
        <v>3154</v>
      </c>
      <c r="V937" s="46">
        <v>1</v>
      </c>
      <c r="W937" s="91">
        <v>25</v>
      </c>
      <c r="X937" s="91">
        <v>104</v>
      </c>
      <c r="Y937" s="104">
        <v>27</v>
      </c>
      <c r="Z937" s="105">
        <v>0.95</v>
      </c>
      <c r="AA937" s="207" t="s">
        <v>50</v>
      </c>
      <c r="AB937" s="41" t="s">
        <v>3151</v>
      </c>
    </row>
    <row r="938" s="16" customFormat="1" ht="73" customHeight="1" spans="1:28">
      <c r="A938" s="41">
        <v>44</v>
      </c>
      <c r="B938" s="41" t="s">
        <v>37</v>
      </c>
      <c r="C938" s="38" t="s">
        <v>38</v>
      </c>
      <c r="D938" s="50" t="s">
        <v>3155</v>
      </c>
      <c r="E938" s="50" t="s">
        <v>40</v>
      </c>
      <c r="F938" s="207" t="s">
        <v>41</v>
      </c>
      <c r="G938" s="207" t="s">
        <v>42</v>
      </c>
      <c r="H938" s="207" t="s">
        <v>3009</v>
      </c>
      <c r="I938" s="207" t="s">
        <v>3148</v>
      </c>
      <c r="J938" s="207" t="s">
        <v>44</v>
      </c>
      <c r="K938" s="35" t="s">
        <v>45</v>
      </c>
      <c r="L938" s="35" t="s">
        <v>46</v>
      </c>
      <c r="M938" s="41" t="s">
        <v>3156</v>
      </c>
      <c r="N938" s="35" t="s">
        <v>45</v>
      </c>
      <c r="O938" s="41">
        <v>6</v>
      </c>
      <c r="P938" s="41">
        <v>6</v>
      </c>
      <c r="Q938" s="41">
        <v>0</v>
      </c>
      <c r="R938" s="41">
        <v>0</v>
      </c>
      <c r="S938" s="41">
        <v>0</v>
      </c>
      <c r="T938" s="41" t="s">
        <v>3157</v>
      </c>
      <c r="U938" s="41" t="s">
        <v>3079</v>
      </c>
      <c r="V938" s="41">
        <v>1</v>
      </c>
      <c r="W938" s="41">
        <v>63</v>
      </c>
      <c r="X938" s="41">
        <v>252</v>
      </c>
      <c r="Y938" s="73">
        <v>103</v>
      </c>
      <c r="Z938" s="105">
        <v>0.95</v>
      </c>
      <c r="AA938" s="207" t="s">
        <v>50</v>
      </c>
      <c r="AB938" s="41" t="s">
        <v>3151</v>
      </c>
    </row>
    <row r="939" s="16" customFormat="1" ht="73" customHeight="1" spans="1:28">
      <c r="A939" s="41">
        <v>45</v>
      </c>
      <c r="B939" s="41" t="s">
        <v>37</v>
      </c>
      <c r="C939" s="38" t="s">
        <v>38</v>
      </c>
      <c r="D939" s="50" t="s">
        <v>3158</v>
      </c>
      <c r="E939" s="50" t="s">
        <v>40</v>
      </c>
      <c r="F939" s="207" t="s">
        <v>41</v>
      </c>
      <c r="G939" s="207" t="s">
        <v>42</v>
      </c>
      <c r="H939" s="207" t="s">
        <v>3009</v>
      </c>
      <c r="I939" s="207" t="s">
        <v>3148</v>
      </c>
      <c r="J939" s="207" t="s">
        <v>44</v>
      </c>
      <c r="K939" s="35" t="s">
        <v>45</v>
      </c>
      <c r="L939" s="35" t="s">
        <v>46</v>
      </c>
      <c r="M939" s="41" t="s">
        <v>114</v>
      </c>
      <c r="N939" s="35" t="s">
        <v>45</v>
      </c>
      <c r="O939" s="41">
        <v>12.5</v>
      </c>
      <c r="P939" s="41">
        <v>12.5</v>
      </c>
      <c r="Q939" s="41">
        <v>0</v>
      </c>
      <c r="R939" s="41">
        <v>0</v>
      </c>
      <c r="S939" s="41">
        <v>0</v>
      </c>
      <c r="T939" s="41" t="s">
        <v>3159</v>
      </c>
      <c r="U939" s="41" t="s">
        <v>620</v>
      </c>
      <c r="V939" s="41">
        <v>1</v>
      </c>
      <c r="W939" s="41">
        <v>53</v>
      </c>
      <c r="X939" s="41">
        <v>216</v>
      </c>
      <c r="Y939" s="73">
        <v>46</v>
      </c>
      <c r="Z939" s="39">
        <v>0.95</v>
      </c>
      <c r="AA939" s="41" t="s">
        <v>50</v>
      </c>
      <c r="AB939" s="41" t="s">
        <v>3151</v>
      </c>
    </row>
    <row r="940" s="19" customFormat="1" ht="27" customHeight="1" spans="1:28">
      <c r="A940" s="41" t="s">
        <v>3160</v>
      </c>
      <c r="B940" s="41"/>
      <c r="C940" s="38"/>
      <c r="D940" s="50"/>
      <c r="E940" s="50"/>
      <c r="F940" s="207"/>
      <c r="G940" s="207"/>
      <c r="H940" s="207"/>
      <c r="I940" s="207"/>
      <c r="J940" s="207"/>
      <c r="K940" s="101"/>
      <c r="L940" s="50"/>
      <c r="M940" s="41"/>
      <c r="N940" s="34"/>
      <c r="O940" s="41">
        <v>1734.9</v>
      </c>
      <c r="P940" s="41">
        <v>1734.9</v>
      </c>
      <c r="Q940" s="41">
        <v>0</v>
      </c>
      <c r="R940" s="41">
        <v>0</v>
      </c>
      <c r="S940" s="41">
        <v>0</v>
      </c>
      <c r="T940" s="41"/>
      <c r="U940" s="41"/>
      <c r="V940" s="41"/>
      <c r="W940" s="41"/>
      <c r="X940" s="41"/>
      <c r="Y940" s="73"/>
      <c r="Z940" s="39"/>
      <c r="AA940" s="41"/>
      <c r="AB940" s="41"/>
    </row>
    <row r="941" customHeight="1" spans="1:28">
      <c r="A941" s="209">
        <v>1</v>
      </c>
      <c r="B941" s="153" t="s">
        <v>37</v>
      </c>
      <c r="C941" s="210" t="s">
        <v>38</v>
      </c>
      <c r="D941" s="210" t="s">
        <v>3161</v>
      </c>
      <c r="E941" s="210" t="s">
        <v>40</v>
      </c>
      <c r="F941" s="210" t="s">
        <v>41</v>
      </c>
      <c r="G941" s="210" t="s">
        <v>42</v>
      </c>
      <c r="H941" s="210" t="s">
        <v>3160</v>
      </c>
      <c r="I941" s="210" t="s">
        <v>3162</v>
      </c>
      <c r="J941" s="210" t="s">
        <v>1082</v>
      </c>
      <c r="K941" s="35" t="s">
        <v>45</v>
      </c>
      <c r="L941" s="35" t="s">
        <v>46</v>
      </c>
      <c r="M941" s="211" t="s">
        <v>256</v>
      </c>
      <c r="N941" s="35" t="s">
        <v>45</v>
      </c>
      <c r="O941" s="34">
        <v>15.8</v>
      </c>
      <c r="P941" s="34">
        <v>15.8</v>
      </c>
      <c r="Q941" s="34">
        <v>0</v>
      </c>
      <c r="R941" s="34">
        <v>0</v>
      </c>
      <c r="S941" s="34">
        <v>0</v>
      </c>
      <c r="T941" s="34" t="s">
        <v>3163</v>
      </c>
      <c r="U941" s="210" t="s">
        <v>3164</v>
      </c>
      <c r="V941" s="212">
        <v>1</v>
      </c>
      <c r="W941" s="212">
        <v>520</v>
      </c>
      <c r="X941" s="212" t="s">
        <v>3165</v>
      </c>
      <c r="Y941" s="212" t="s">
        <v>305</v>
      </c>
      <c r="Z941" s="213">
        <v>0.96</v>
      </c>
      <c r="AA941" s="210" t="s">
        <v>136</v>
      </c>
      <c r="AB941" s="210" t="s">
        <v>3166</v>
      </c>
    </row>
    <row r="942" customHeight="1" spans="1:28">
      <c r="A942" s="209">
        <v>2</v>
      </c>
      <c r="B942" s="153" t="s">
        <v>37</v>
      </c>
      <c r="C942" s="210" t="s">
        <v>38</v>
      </c>
      <c r="D942" s="210" t="s">
        <v>3167</v>
      </c>
      <c r="E942" s="210" t="s">
        <v>40</v>
      </c>
      <c r="F942" s="210" t="s">
        <v>41</v>
      </c>
      <c r="G942" s="210" t="s">
        <v>42</v>
      </c>
      <c r="H942" s="210" t="s">
        <v>3160</v>
      </c>
      <c r="I942" s="210" t="s">
        <v>3162</v>
      </c>
      <c r="J942" s="210" t="s">
        <v>1082</v>
      </c>
      <c r="K942" s="35" t="s">
        <v>45</v>
      </c>
      <c r="L942" s="35" t="s">
        <v>46</v>
      </c>
      <c r="M942" s="211" t="s">
        <v>114</v>
      </c>
      <c r="N942" s="35" t="s">
        <v>45</v>
      </c>
      <c r="O942" s="34">
        <v>15.1</v>
      </c>
      <c r="P942" s="34">
        <v>15.1</v>
      </c>
      <c r="Q942" s="34">
        <v>0</v>
      </c>
      <c r="R942" s="34">
        <v>0</v>
      </c>
      <c r="S942" s="34">
        <v>0</v>
      </c>
      <c r="T942" s="34" t="s">
        <v>3168</v>
      </c>
      <c r="U942" s="210" t="s">
        <v>3169</v>
      </c>
      <c r="V942" s="212">
        <v>1</v>
      </c>
      <c r="W942" s="212">
        <v>42</v>
      </c>
      <c r="X942" s="212">
        <v>186</v>
      </c>
      <c r="Y942" s="212">
        <v>12</v>
      </c>
      <c r="Z942" s="214">
        <v>0.98</v>
      </c>
      <c r="AA942" s="210" t="s">
        <v>50</v>
      </c>
      <c r="AB942" s="210" t="s">
        <v>3166</v>
      </c>
    </row>
    <row r="943" customHeight="1" spans="1:28">
      <c r="A943" s="209">
        <v>3</v>
      </c>
      <c r="B943" s="153" t="s">
        <v>37</v>
      </c>
      <c r="C943" s="210" t="s">
        <v>38</v>
      </c>
      <c r="D943" s="210" t="s">
        <v>3170</v>
      </c>
      <c r="E943" s="210" t="s">
        <v>209</v>
      </c>
      <c r="F943" s="210" t="s">
        <v>41</v>
      </c>
      <c r="G943" s="210" t="s">
        <v>42</v>
      </c>
      <c r="H943" s="210" t="s">
        <v>3160</v>
      </c>
      <c r="I943" s="210" t="s">
        <v>3162</v>
      </c>
      <c r="J943" s="210" t="s">
        <v>1082</v>
      </c>
      <c r="K943" s="35" t="s">
        <v>45</v>
      </c>
      <c r="L943" s="35" t="s">
        <v>46</v>
      </c>
      <c r="M943" s="211" t="s">
        <v>114</v>
      </c>
      <c r="N943" s="35" t="s">
        <v>45</v>
      </c>
      <c r="O943" s="34">
        <v>13.3</v>
      </c>
      <c r="P943" s="34">
        <v>13.3</v>
      </c>
      <c r="Q943" s="34">
        <v>0</v>
      </c>
      <c r="R943" s="34">
        <v>0</v>
      </c>
      <c r="S943" s="34">
        <v>0</v>
      </c>
      <c r="T943" s="34" t="s">
        <v>3171</v>
      </c>
      <c r="U943" s="210" t="s">
        <v>3172</v>
      </c>
      <c r="V943" s="212">
        <v>1</v>
      </c>
      <c r="W943" s="212">
        <v>46</v>
      </c>
      <c r="X943" s="212">
        <v>238</v>
      </c>
      <c r="Y943" s="212">
        <v>19</v>
      </c>
      <c r="Z943" s="213">
        <v>0.97</v>
      </c>
      <c r="AA943" s="210" t="s">
        <v>201</v>
      </c>
      <c r="AB943" s="210" t="s">
        <v>3166</v>
      </c>
    </row>
    <row r="944" ht="77" customHeight="1" spans="1:28">
      <c r="A944" s="209">
        <v>4</v>
      </c>
      <c r="B944" s="153" t="s">
        <v>37</v>
      </c>
      <c r="C944" s="210" t="s">
        <v>38</v>
      </c>
      <c r="D944" s="210" t="s">
        <v>3173</v>
      </c>
      <c r="E944" s="210" t="s">
        <v>209</v>
      </c>
      <c r="F944" s="210" t="s">
        <v>41</v>
      </c>
      <c r="G944" s="210" t="s">
        <v>42</v>
      </c>
      <c r="H944" s="210" t="s">
        <v>3160</v>
      </c>
      <c r="I944" s="210" t="s">
        <v>3162</v>
      </c>
      <c r="J944" s="210" t="s">
        <v>1082</v>
      </c>
      <c r="K944" s="35" t="s">
        <v>45</v>
      </c>
      <c r="L944" s="35" t="s">
        <v>46</v>
      </c>
      <c r="M944" s="211" t="s">
        <v>114</v>
      </c>
      <c r="N944" s="35" t="s">
        <v>45</v>
      </c>
      <c r="O944" s="34">
        <v>12.8</v>
      </c>
      <c r="P944" s="34">
        <v>12.8</v>
      </c>
      <c r="Q944" s="34">
        <v>0</v>
      </c>
      <c r="R944" s="34">
        <v>0</v>
      </c>
      <c r="S944" s="34">
        <v>0</v>
      </c>
      <c r="T944" s="34" t="s">
        <v>3174</v>
      </c>
      <c r="U944" s="210" t="s">
        <v>3175</v>
      </c>
      <c r="V944" s="212">
        <v>1</v>
      </c>
      <c r="W944" s="212">
        <v>86</v>
      </c>
      <c r="X944" s="212">
        <v>302</v>
      </c>
      <c r="Y944" s="212">
        <v>35</v>
      </c>
      <c r="Z944" s="213">
        <v>0.97</v>
      </c>
      <c r="AA944" s="210" t="s">
        <v>201</v>
      </c>
      <c r="AB944" s="210" t="s">
        <v>3166</v>
      </c>
    </row>
    <row r="945" ht="74" customHeight="1" spans="1:28">
      <c r="A945" s="209">
        <v>5</v>
      </c>
      <c r="B945" s="153" t="s">
        <v>37</v>
      </c>
      <c r="C945" s="210" t="s">
        <v>38</v>
      </c>
      <c r="D945" s="210" t="s">
        <v>3176</v>
      </c>
      <c r="E945" s="210" t="s">
        <v>209</v>
      </c>
      <c r="F945" s="210" t="s">
        <v>41</v>
      </c>
      <c r="G945" s="210" t="s">
        <v>42</v>
      </c>
      <c r="H945" s="210" t="s">
        <v>3160</v>
      </c>
      <c r="I945" s="210" t="s">
        <v>3162</v>
      </c>
      <c r="J945" s="210" t="s">
        <v>1082</v>
      </c>
      <c r="K945" s="35" t="s">
        <v>45</v>
      </c>
      <c r="L945" s="35" t="s">
        <v>46</v>
      </c>
      <c r="M945" s="211" t="s">
        <v>114</v>
      </c>
      <c r="N945" s="35" t="s">
        <v>45</v>
      </c>
      <c r="O945" s="34">
        <v>13</v>
      </c>
      <c r="P945" s="34">
        <v>13</v>
      </c>
      <c r="Q945" s="34">
        <v>0</v>
      </c>
      <c r="R945" s="34">
        <v>0</v>
      </c>
      <c r="S945" s="34">
        <v>0</v>
      </c>
      <c r="T945" s="34" t="s">
        <v>3177</v>
      </c>
      <c r="U945" s="210" t="s">
        <v>3175</v>
      </c>
      <c r="V945" s="212">
        <v>1</v>
      </c>
      <c r="W945" s="212">
        <v>86</v>
      </c>
      <c r="X945" s="212">
        <v>302</v>
      </c>
      <c r="Y945" s="212">
        <v>35</v>
      </c>
      <c r="Z945" s="213">
        <v>0.97</v>
      </c>
      <c r="AA945" s="210" t="s">
        <v>201</v>
      </c>
      <c r="AB945" s="210" t="s">
        <v>3166</v>
      </c>
    </row>
    <row r="946" customHeight="1" spans="1:28">
      <c r="A946" s="209">
        <v>6</v>
      </c>
      <c r="B946" s="153" t="s">
        <v>37</v>
      </c>
      <c r="C946" s="210" t="s">
        <v>38</v>
      </c>
      <c r="D946" s="210" t="s">
        <v>3178</v>
      </c>
      <c r="E946" s="210" t="s">
        <v>209</v>
      </c>
      <c r="F946" s="210" t="s">
        <v>41</v>
      </c>
      <c r="G946" s="210" t="s">
        <v>42</v>
      </c>
      <c r="H946" s="210" t="s">
        <v>3160</v>
      </c>
      <c r="I946" s="210" t="s">
        <v>3162</v>
      </c>
      <c r="J946" s="210" t="s">
        <v>1082</v>
      </c>
      <c r="K946" s="35" t="s">
        <v>45</v>
      </c>
      <c r="L946" s="35" t="s">
        <v>46</v>
      </c>
      <c r="M946" s="211" t="s">
        <v>114</v>
      </c>
      <c r="N946" s="35" t="s">
        <v>45</v>
      </c>
      <c r="O946" s="34">
        <v>9.5</v>
      </c>
      <c r="P946" s="34">
        <v>9.5</v>
      </c>
      <c r="Q946" s="34">
        <v>0</v>
      </c>
      <c r="R946" s="34">
        <v>0</v>
      </c>
      <c r="S946" s="34">
        <v>0</v>
      </c>
      <c r="T946" s="34" t="s">
        <v>3179</v>
      </c>
      <c r="U946" s="210" t="s">
        <v>3180</v>
      </c>
      <c r="V946" s="212">
        <v>1</v>
      </c>
      <c r="W946" s="212">
        <v>46</v>
      </c>
      <c r="X946" s="212">
        <v>238</v>
      </c>
      <c r="Y946" s="212">
        <v>19</v>
      </c>
      <c r="Z946" s="213">
        <v>0.97</v>
      </c>
      <c r="AA946" s="210" t="s">
        <v>201</v>
      </c>
      <c r="AB946" s="210" t="s">
        <v>3166</v>
      </c>
    </row>
    <row r="947" customHeight="1" spans="1:28">
      <c r="A947" s="209">
        <v>7</v>
      </c>
      <c r="B947" s="153" t="s">
        <v>37</v>
      </c>
      <c r="C947" s="210" t="s">
        <v>38</v>
      </c>
      <c r="D947" s="210" t="s">
        <v>3181</v>
      </c>
      <c r="E947" s="210" t="s">
        <v>40</v>
      </c>
      <c r="F947" s="210" t="s">
        <v>41</v>
      </c>
      <c r="G947" s="210" t="s">
        <v>42</v>
      </c>
      <c r="H947" s="210" t="s">
        <v>3160</v>
      </c>
      <c r="I947" s="210" t="s">
        <v>3162</v>
      </c>
      <c r="J947" s="210" t="s">
        <v>1082</v>
      </c>
      <c r="K947" s="35" t="s">
        <v>45</v>
      </c>
      <c r="L947" s="35" t="s">
        <v>46</v>
      </c>
      <c r="M947" s="211" t="s">
        <v>114</v>
      </c>
      <c r="N947" s="35" t="s">
        <v>45</v>
      </c>
      <c r="O947" s="34">
        <v>10.6</v>
      </c>
      <c r="P947" s="34">
        <v>10.6</v>
      </c>
      <c r="Q947" s="34">
        <v>0</v>
      </c>
      <c r="R947" s="34">
        <v>0</v>
      </c>
      <c r="S947" s="34">
        <v>0</v>
      </c>
      <c r="T947" s="34" t="s">
        <v>3182</v>
      </c>
      <c r="U947" s="210" t="s">
        <v>3183</v>
      </c>
      <c r="V947" s="212">
        <v>1</v>
      </c>
      <c r="W947" s="212">
        <v>32</v>
      </c>
      <c r="X947" s="212">
        <v>129</v>
      </c>
      <c r="Y947" s="212">
        <v>13</v>
      </c>
      <c r="Z947" s="213">
        <v>0.96</v>
      </c>
      <c r="AA947" s="210" t="s">
        <v>50</v>
      </c>
      <c r="AB947" s="210" t="s">
        <v>3166</v>
      </c>
    </row>
    <row r="948" customHeight="1" spans="1:28">
      <c r="A948" s="209">
        <v>8</v>
      </c>
      <c r="B948" s="153" t="s">
        <v>37</v>
      </c>
      <c r="C948" s="210" t="s">
        <v>38</v>
      </c>
      <c r="D948" s="210" t="s">
        <v>3184</v>
      </c>
      <c r="E948" s="210" t="s">
        <v>40</v>
      </c>
      <c r="F948" s="210" t="s">
        <v>41</v>
      </c>
      <c r="G948" s="210" t="s">
        <v>42</v>
      </c>
      <c r="H948" s="210" t="s">
        <v>3160</v>
      </c>
      <c r="I948" s="210" t="s">
        <v>3162</v>
      </c>
      <c r="J948" s="210" t="s">
        <v>1082</v>
      </c>
      <c r="K948" s="35" t="s">
        <v>45</v>
      </c>
      <c r="L948" s="35" t="s">
        <v>46</v>
      </c>
      <c r="M948" s="211" t="s">
        <v>114</v>
      </c>
      <c r="N948" s="35" t="s">
        <v>45</v>
      </c>
      <c r="O948" s="34">
        <v>11.3</v>
      </c>
      <c r="P948" s="34">
        <v>11.3</v>
      </c>
      <c r="Q948" s="34">
        <v>0</v>
      </c>
      <c r="R948" s="34">
        <v>0</v>
      </c>
      <c r="S948" s="34">
        <v>0</v>
      </c>
      <c r="T948" s="34" t="s">
        <v>3185</v>
      </c>
      <c r="U948" s="210" t="s">
        <v>3186</v>
      </c>
      <c r="V948" s="212">
        <v>1</v>
      </c>
      <c r="W948" s="212">
        <v>75</v>
      </c>
      <c r="X948" s="212">
        <v>276</v>
      </c>
      <c r="Y948" s="212">
        <v>28</v>
      </c>
      <c r="Z948" s="213">
        <v>0.96</v>
      </c>
      <c r="AA948" s="210" t="s">
        <v>50</v>
      </c>
      <c r="AB948" s="210" t="s">
        <v>3166</v>
      </c>
    </row>
    <row r="949" customHeight="1" spans="1:28">
      <c r="A949" s="209">
        <v>9</v>
      </c>
      <c r="B949" s="172" t="s">
        <v>182</v>
      </c>
      <c r="C949" s="210" t="s">
        <v>38</v>
      </c>
      <c r="D949" s="210" t="s">
        <v>3187</v>
      </c>
      <c r="E949" s="210" t="s">
        <v>40</v>
      </c>
      <c r="F949" s="210" t="s">
        <v>41</v>
      </c>
      <c r="G949" s="210" t="s">
        <v>42</v>
      </c>
      <c r="H949" s="210" t="s">
        <v>3160</v>
      </c>
      <c r="I949" s="210" t="s">
        <v>3188</v>
      </c>
      <c r="J949" s="210" t="s">
        <v>281</v>
      </c>
      <c r="K949" s="41" t="s">
        <v>184</v>
      </c>
      <c r="L949" s="211" t="s">
        <v>469</v>
      </c>
      <c r="M949" s="211" t="s">
        <v>2309</v>
      </c>
      <c r="N949" s="41" t="s">
        <v>187</v>
      </c>
      <c r="O949" s="209">
        <v>15</v>
      </c>
      <c r="P949" s="209">
        <v>15</v>
      </c>
      <c r="Q949" s="209">
        <v>0</v>
      </c>
      <c r="R949" s="209">
        <v>0</v>
      </c>
      <c r="S949" s="209">
        <v>0</v>
      </c>
      <c r="T949" s="210" t="s">
        <v>3189</v>
      </c>
      <c r="U949" s="210" t="s">
        <v>3190</v>
      </c>
      <c r="V949" s="212">
        <v>1</v>
      </c>
      <c r="W949" s="212">
        <v>22</v>
      </c>
      <c r="X949" s="212">
        <v>65</v>
      </c>
      <c r="Y949" s="212">
        <v>3</v>
      </c>
      <c r="Z949" s="215" t="s">
        <v>3191</v>
      </c>
      <c r="AA949" s="210" t="s">
        <v>190</v>
      </c>
      <c r="AB949" s="210" t="s">
        <v>3192</v>
      </c>
    </row>
    <row r="950" customHeight="1" spans="1:28">
      <c r="A950" s="209">
        <v>10</v>
      </c>
      <c r="B950" s="153" t="s">
        <v>37</v>
      </c>
      <c r="C950" s="210" t="s">
        <v>38</v>
      </c>
      <c r="D950" s="210" t="s">
        <v>3193</v>
      </c>
      <c r="E950" s="210" t="s">
        <v>40</v>
      </c>
      <c r="F950" s="210" t="s">
        <v>41</v>
      </c>
      <c r="G950" s="210" t="s">
        <v>42</v>
      </c>
      <c r="H950" s="210" t="s">
        <v>3160</v>
      </c>
      <c r="I950" s="210" t="s">
        <v>3188</v>
      </c>
      <c r="J950" s="210" t="s">
        <v>281</v>
      </c>
      <c r="K950" s="35" t="s">
        <v>45</v>
      </c>
      <c r="L950" s="35" t="s">
        <v>46</v>
      </c>
      <c r="M950" s="211" t="s">
        <v>256</v>
      </c>
      <c r="N950" s="35" t="s">
        <v>45</v>
      </c>
      <c r="O950" s="209">
        <v>90</v>
      </c>
      <c r="P950" s="209">
        <v>90</v>
      </c>
      <c r="Q950" s="209">
        <v>0</v>
      </c>
      <c r="R950" s="209">
        <v>0</v>
      </c>
      <c r="S950" s="209">
        <v>0</v>
      </c>
      <c r="T950" s="210" t="s">
        <v>3194</v>
      </c>
      <c r="U950" s="210" t="s">
        <v>3195</v>
      </c>
      <c r="V950" s="212">
        <v>1</v>
      </c>
      <c r="W950" s="212">
        <v>160</v>
      </c>
      <c r="X950" s="212">
        <v>465</v>
      </c>
      <c r="Y950" s="212">
        <v>29</v>
      </c>
      <c r="Z950" s="215" t="s">
        <v>406</v>
      </c>
      <c r="AA950" s="210" t="s">
        <v>136</v>
      </c>
      <c r="AB950" s="210" t="s">
        <v>3192</v>
      </c>
    </row>
    <row r="951" customHeight="1" spans="1:28">
      <c r="A951" s="209">
        <v>11</v>
      </c>
      <c r="B951" s="172" t="s">
        <v>182</v>
      </c>
      <c r="C951" s="210" t="s">
        <v>38</v>
      </c>
      <c r="D951" s="210" t="s">
        <v>3196</v>
      </c>
      <c r="E951" s="210" t="s">
        <v>40</v>
      </c>
      <c r="F951" s="210" t="s">
        <v>41</v>
      </c>
      <c r="G951" s="210" t="s">
        <v>42</v>
      </c>
      <c r="H951" s="210" t="s">
        <v>3160</v>
      </c>
      <c r="I951" s="210" t="s">
        <v>3188</v>
      </c>
      <c r="J951" s="210" t="s">
        <v>281</v>
      </c>
      <c r="K951" s="41" t="s">
        <v>184</v>
      </c>
      <c r="L951" s="211" t="s">
        <v>469</v>
      </c>
      <c r="M951" s="211" t="s">
        <v>2309</v>
      </c>
      <c r="N951" s="41" t="s">
        <v>187</v>
      </c>
      <c r="O951" s="209">
        <v>8.5</v>
      </c>
      <c r="P951" s="209">
        <v>8.5</v>
      </c>
      <c r="Q951" s="209">
        <v>0</v>
      </c>
      <c r="R951" s="209">
        <v>0</v>
      </c>
      <c r="S951" s="209">
        <v>0</v>
      </c>
      <c r="T951" s="210" t="s">
        <v>3197</v>
      </c>
      <c r="U951" s="210" t="s">
        <v>3198</v>
      </c>
      <c r="V951" s="212">
        <v>1</v>
      </c>
      <c r="W951" s="212">
        <v>22</v>
      </c>
      <c r="X951" s="212">
        <v>65</v>
      </c>
      <c r="Y951" s="212">
        <v>3</v>
      </c>
      <c r="Z951" s="215" t="s">
        <v>3191</v>
      </c>
      <c r="AA951" s="210" t="s">
        <v>50</v>
      </c>
      <c r="AB951" s="210" t="s">
        <v>3192</v>
      </c>
    </row>
    <row r="952" ht="79" customHeight="1" spans="1:28">
      <c r="A952" s="209">
        <v>12</v>
      </c>
      <c r="B952" s="153" t="s">
        <v>37</v>
      </c>
      <c r="C952" s="210" t="s">
        <v>38</v>
      </c>
      <c r="D952" s="210" t="s">
        <v>3199</v>
      </c>
      <c r="E952" s="210" t="s">
        <v>40</v>
      </c>
      <c r="F952" s="210" t="s">
        <v>41</v>
      </c>
      <c r="G952" s="210" t="s">
        <v>42</v>
      </c>
      <c r="H952" s="210" t="s">
        <v>3160</v>
      </c>
      <c r="I952" s="210" t="s">
        <v>3188</v>
      </c>
      <c r="J952" s="210" t="s">
        <v>281</v>
      </c>
      <c r="K952" s="35" t="s">
        <v>45</v>
      </c>
      <c r="L952" s="35" t="s">
        <v>46</v>
      </c>
      <c r="M952" s="211" t="s">
        <v>114</v>
      </c>
      <c r="N952" s="35" t="s">
        <v>45</v>
      </c>
      <c r="O952" s="209">
        <v>29.6</v>
      </c>
      <c r="P952" s="209">
        <v>29.6</v>
      </c>
      <c r="Q952" s="209">
        <v>0</v>
      </c>
      <c r="R952" s="209">
        <v>0</v>
      </c>
      <c r="S952" s="209">
        <v>0</v>
      </c>
      <c r="T952" s="210" t="s">
        <v>3200</v>
      </c>
      <c r="U952" s="210" t="s">
        <v>3201</v>
      </c>
      <c r="V952" s="212">
        <v>1</v>
      </c>
      <c r="W952" s="212">
        <v>87</v>
      </c>
      <c r="X952" s="212">
        <v>302</v>
      </c>
      <c r="Y952" s="212">
        <v>15</v>
      </c>
      <c r="Z952" s="215" t="s">
        <v>3191</v>
      </c>
      <c r="AA952" s="210" t="s">
        <v>50</v>
      </c>
      <c r="AB952" s="210" t="s">
        <v>3192</v>
      </c>
    </row>
    <row r="953" ht="82" customHeight="1" spans="1:28">
      <c r="A953" s="209">
        <v>13</v>
      </c>
      <c r="B953" s="153" t="s">
        <v>37</v>
      </c>
      <c r="C953" s="210" t="s">
        <v>38</v>
      </c>
      <c r="D953" s="210" t="s">
        <v>3202</v>
      </c>
      <c r="E953" s="210" t="s">
        <v>40</v>
      </c>
      <c r="F953" s="210" t="s">
        <v>41</v>
      </c>
      <c r="G953" s="210" t="s">
        <v>42</v>
      </c>
      <c r="H953" s="210" t="s">
        <v>3160</v>
      </c>
      <c r="I953" s="210" t="s">
        <v>3188</v>
      </c>
      <c r="J953" s="210" t="s">
        <v>281</v>
      </c>
      <c r="K953" s="35" t="s">
        <v>45</v>
      </c>
      <c r="L953" s="35" t="s">
        <v>46</v>
      </c>
      <c r="M953" s="211" t="s">
        <v>114</v>
      </c>
      <c r="N953" s="35" t="s">
        <v>45</v>
      </c>
      <c r="O953" s="209">
        <v>10</v>
      </c>
      <c r="P953" s="209">
        <v>10</v>
      </c>
      <c r="Q953" s="209">
        <v>0</v>
      </c>
      <c r="R953" s="209">
        <v>0</v>
      </c>
      <c r="S953" s="209">
        <v>0</v>
      </c>
      <c r="T953" s="210" t="s">
        <v>3203</v>
      </c>
      <c r="U953" s="210" t="s">
        <v>3204</v>
      </c>
      <c r="V953" s="212">
        <v>1</v>
      </c>
      <c r="W953" s="212">
        <v>98</v>
      </c>
      <c r="X953" s="212">
        <v>263</v>
      </c>
      <c r="Y953" s="212">
        <v>8</v>
      </c>
      <c r="Z953" s="215" t="s">
        <v>406</v>
      </c>
      <c r="AA953" s="210" t="s">
        <v>50</v>
      </c>
      <c r="AB953" s="210" t="s">
        <v>3192</v>
      </c>
    </row>
    <row r="954" customHeight="1" spans="1:28">
      <c r="A954" s="209">
        <v>14</v>
      </c>
      <c r="B954" s="153" t="s">
        <v>37</v>
      </c>
      <c r="C954" s="210" t="s">
        <v>38</v>
      </c>
      <c r="D954" s="210" t="s">
        <v>3205</v>
      </c>
      <c r="E954" s="210" t="s">
        <v>40</v>
      </c>
      <c r="F954" s="210" t="s">
        <v>41</v>
      </c>
      <c r="G954" s="210" t="s">
        <v>42</v>
      </c>
      <c r="H954" s="210" t="s">
        <v>3160</v>
      </c>
      <c r="I954" s="210" t="s">
        <v>3188</v>
      </c>
      <c r="J954" s="210" t="s">
        <v>281</v>
      </c>
      <c r="K954" s="35" t="s">
        <v>45</v>
      </c>
      <c r="L954" s="35" t="s">
        <v>46</v>
      </c>
      <c r="M954" s="211" t="s">
        <v>114</v>
      </c>
      <c r="N954" s="35" t="s">
        <v>45</v>
      </c>
      <c r="O954" s="209">
        <v>19.6</v>
      </c>
      <c r="P954" s="209">
        <v>19.6</v>
      </c>
      <c r="Q954" s="209">
        <v>0</v>
      </c>
      <c r="R954" s="209">
        <v>0</v>
      </c>
      <c r="S954" s="209">
        <v>0</v>
      </c>
      <c r="T954" s="210" t="s">
        <v>3206</v>
      </c>
      <c r="U954" s="210" t="s">
        <v>3204</v>
      </c>
      <c r="V954" s="212">
        <v>1</v>
      </c>
      <c r="W954" s="212">
        <v>98</v>
      </c>
      <c r="X954" s="212">
        <v>263</v>
      </c>
      <c r="Y954" s="212">
        <v>8</v>
      </c>
      <c r="Z954" s="215" t="s">
        <v>406</v>
      </c>
      <c r="AA954" s="210" t="s">
        <v>50</v>
      </c>
      <c r="AB954" s="210" t="s">
        <v>3192</v>
      </c>
    </row>
    <row r="955" customHeight="1" spans="1:28">
      <c r="A955" s="209">
        <v>15</v>
      </c>
      <c r="B955" s="153" t="s">
        <v>37</v>
      </c>
      <c r="C955" s="210" t="s">
        <v>38</v>
      </c>
      <c r="D955" s="210" t="s">
        <v>3207</v>
      </c>
      <c r="E955" s="210" t="s">
        <v>209</v>
      </c>
      <c r="F955" s="210" t="s">
        <v>41</v>
      </c>
      <c r="G955" s="210" t="s">
        <v>42</v>
      </c>
      <c r="H955" s="210" t="s">
        <v>3160</v>
      </c>
      <c r="I955" s="210" t="s">
        <v>3188</v>
      </c>
      <c r="J955" s="210" t="s">
        <v>281</v>
      </c>
      <c r="K955" s="35" t="s">
        <v>45</v>
      </c>
      <c r="L955" s="35" t="s">
        <v>46</v>
      </c>
      <c r="M955" s="211" t="s">
        <v>114</v>
      </c>
      <c r="N955" s="35" t="s">
        <v>45</v>
      </c>
      <c r="O955" s="209">
        <v>8</v>
      </c>
      <c r="P955" s="209">
        <v>8</v>
      </c>
      <c r="Q955" s="209">
        <v>0</v>
      </c>
      <c r="R955" s="209">
        <v>0</v>
      </c>
      <c r="S955" s="209">
        <v>0</v>
      </c>
      <c r="T955" s="210" t="s">
        <v>3208</v>
      </c>
      <c r="U955" s="216" t="s">
        <v>3209</v>
      </c>
      <c r="V955" s="217">
        <v>1</v>
      </c>
      <c r="W955" s="217">
        <v>45</v>
      </c>
      <c r="X955" s="216">
        <v>186</v>
      </c>
      <c r="Y955" s="217">
        <v>7</v>
      </c>
      <c r="Z955" s="218">
        <v>0.96</v>
      </c>
      <c r="AA955" s="216" t="s">
        <v>201</v>
      </c>
      <c r="AB955" s="210" t="s">
        <v>3192</v>
      </c>
    </row>
    <row r="956" customHeight="1" spans="1:28">
      <c r="A956" s="209">
        <v>16</v>
      </c>
      <c r="B956" s="153" t="s">
        <v>37</v>
      </c>
      <c r="C956" s="210" t="s">
        <v>38</v>
      </c>
      <c r="D956" s="210" t="s">
        <v>3210</v>
      </c>
      <c r="E956" s="210" t="s">
        <v>40</v>
      </c>
      <c r="F956" s="210" t="s">
        <v>41</v>
      </c>
      <c r="G956" s="210" t="s">
        <v>42</v>
      </c>
      <c r="H956" s="210" t="s">
        <v>3160</v>
      </c>
      <c r="I956" s="210" t="s">
        <v>3188</v>
      </c>
      <c r="J956" s="210" t="s">
        <v>281</v>
      </c>
      <c r="K956" s="35" t="s">
        <v>45</v>
      </c>
      <c r="L956" s="35" t="s">
        <v>46</v>
      </c>
      <c r="M956" s="211" t="s">
        <v>114</v>
      </c>
      <c r="N956" s="35" t="s">
        <v>45</v>
      </c>
      <c r="O956" s="209">
        <v>19.3</v>
      </c>
      <c r="P956" s="209">
        <v>19.3</v>
      </c>
      <c r="Q956" s="209">
        <v>0</v>
      </c>
      <c r="R956" s="209">
        <v>0</v>
      </c>
      <c r="S956" s="209">
        <v>0</v>
      </c>
      <c r="T956" s="210" t="s">
        <v>3211</v>
      </c>
      <c r="U956" s="210" t="s">
        <v>3212</v>
      </c>
      <c r="V956" s="212">
        <v>1</v>
      </c>
      <c r="W956" s="212">
        <v>44</v>
      </c>
      <c r="X956" s="212">
        <v>177</v>
      </c>
      <c r="Y956" s="212">
        <v>15</v>
      </c>
      <c r="Z956" s="215" t="s">
        <v>406</v>
      </c>
      <c r="AA956" s="210" t="s">
        <v>201</v>
      </c>
      <c r="AB956" s="210" t="s">
        <v>3192</v>
      </c>
    </row>
    <row r="957" customHeight="1" spans="1:28">
      <c r="A957" s="209">
        <v>17</v>
      </c>
      <c r="B957" s="153" t="s">
        <v>37</v>
      </c>
      <c r="C957" s="210" t="s">
        <v>38</v>
      </c>
      <c r="D957" s="210" t="s">
        <v>3213</v>
      </c>
      <c r="E957" s="210" t="s">
        <v>40</v>
      </c>
      <c r="F957" s="210" t="s">
        <v>41</v>
      </c>
      <c r="G957" s="210" t="s">
        <v>42</v>
      </c>
      <c r="H957" s="210" t="s">
        <v>3160</v>
      </c>
      <c r="I957" s="210" t="s">
        <v>3188</v>
      </c>
      <c r="J957" s="210" t="s">
        <v>281</v>
      </c>
      <c r="K957" s="35" t="s">
        <v>45</v>
      </c>
      <c r="L957" s="35" t="s">
        <v>46</v>
      </c>
      <c r="M957" s="211" t="s">
        <v>114</v>
      </c>
      <c r="N957" s="35" t="s">
        <v>45</v>
      </c>
      <c r="O957" s="209">
        <v>11.5</v>
      </c>
      <c r="P957" s="209">
        <v>11.5</v>
      </c>
      <c r="Q957" s="209">
        <v>0</v>
      </c>
      <c r="R957" s="209">
        <v>0</v>
      </c>
      <c r="S957" s="209">
        <v>0</v>
      </c>
      <c r="T957" s="210" t="s">
        <v>3214</v>
      </c>
      <c r="U957" s="216" t="s">
        <v>3215</v>
      </c>
      <c r="V957" s="217">
        <v>1</v>
      </c>
      <c r="W957" s="216">
        <v>125</v>
      </c>
      <c r="X957" s="216">
        <v>421</v>
      </c>
      <c r="Y957" s="219">
        <v>21</v>
      </c>
      <c r="Z957" s="218">
        <v>0.98</v>
      </c>
      <c r="AA957" s="216" t="s">
        <v>50</v>
      </c>
      <c r="AB957" s="210" t="s">
        <v>3192</v>
      </c>
    </row>
    <row r="958" customHeight="1" spans="1:28">
      <c r="A958" s="209">
        <v>18</v>
      </c>
      <c r="B958" s="153" t="s">
        <v>37</v>
      </c>
      <c r="C958" s="210" t="s">
        <v>38</v>
      </c>
      <c r="D958" s="210" t="s">
        <v>3216</v>
      </c>
      <c r="E958" s="210" t="s">
        <v>40</v>
      </c>
      <c r="F958" s="210" t="s">
        <v>41</v>
      </c>
      <c r="G958" s="210" t="s">
        <v>42</v>
      </c>
      <c r="H958" s="210" t="s">
        <v>3160</v>
      </c>
      <c r="I958" s="210" t="s">
        <v>3188</v>
      </c>
      <c r="J958" s="210" t="s">
        <v>281</v>
      </c>
      <c r="K958" s="35" t="s">
        <v>45</v>
      </c>
      <c r="L958" s="35" t="s">
        <v>46</v>
      </c>
      <c r="M958" s="210" t="s">
        <v>114</v>
      </c>
      <c r="N958" s="35" t="s">
        <v>45</v>
      </c>
      <c r="O958" s="209">
        <v>14.3</v>
      </c>
      <c r="P958" s="209">
        <v>14.3</v>
      </c>
      <c r="Q958" s="209">
        <v>0</v>
      </c>
      <c r="R958" s="209">
        <v>0</v>
      </c>
      <c r="S958" s="209">
        <v>0</v>
      </c>
      <c r="T958" s="210" t="s">
        <v>3217</v>
      </c>
      <c r="U958" s="216" t="s">
        <v>3209</v>
      </c>
      <c r="V958" s="216">
        <v>1</v>
      </c>
      <c r="W958" s="216">
        <v>86</v>
      </c>
      <c r="X958" s="216">
        <v>256</v>
      </c>
      <c r="Y958" s="216">
        <v>14</v>
      </c>
      <c r="Z958" s="218">
        <v>0.96</v>
      </c>
      <c r="AA958" s="216" t="s">
        <v>50</v>
      </c>
      <c r="AB958" s="210" t="s">
        <v>3192</v>
      </c>
    </row>
    <row r="959" customHeight="1" spans="1:28">
      <c r="A959" s="209">
        <v>19</v>
      </c>
      <c r="B959" s="153" t="s">
        <v>37</v>
      </c>
      <c r="C959" s="210" t="s">
        <v>38</v>
      </c>
      <c r="D959" s="210" t="s">
        <v>3218</v>
      </c>
      <c r="E959" s="210" t="s">
        <v>40</v>
      </c>
      <c r="F959" s="210" t="s">
        <v>41</v>
      </c>
      <c r="G959" s="210" t="s">
        <v>42</v>
      </c>
      <c r="H959" s="210" t="s">
        <v>3160</v>
      </c>
      <c r="I959" s="210" t="s">
        <v>3188</v>
      </c>
      <c r="J959" s="210" t="s">
        <v>281</v>
      </c>
      <c r="K959" s="35" t="s">
        <v>45</v>
      </c>
      <c r="L959" s="35" t="s">
        <v>46</v>
      </c>
      <c r="M959" s="210" t="s">
        <v>114</v>
      </c>
      <c r="N959" s="35" t="s">
        <v>45</v>
      </c>
      <c r="O959" s="209">
        <v>8</v>
      </c>
      <c r="P959" s="209">
        <v>8</v>
      </c>
      <c r="Q959" s="209">
        <v>0</v>
      </c>
      <c r="R959" s="209">
        <v>0</v>
      </c>
      <c r="S959" s="209">
        <v>0</v>
      </c>
      <c r="T959" s="210" t="s">
        <v>3219</v>
      </c>
      <c r="U959" s="216" t="s">
        <v>3209</v>
      </c>
      <c r="V959" s="217">
        <v>1</v>
      </c>
      <c r="W959" s="216">
        <v>56</v>
      </c>
      <c r="X959" s="216">
        <v>234</v>
      </c>
      <c r="Y959" s="217">
        <v>4</v>
      </c>
      <c r="Z959" s="220" t="s">
        <v>84</v>
      </c>
      <c r="AA959" s="216" t="s">
        <v>50</v>
      </c>
      <c r="AB959" s="210" t="s">
        <v>3192</v>
      </c>
    </row>
    <row r="960" s="10" customFormat="1" customHeight="1" spans="1:28">
      <c r="A960" s="209">
        <v>20</v>
      </c>
      <c r="B960" s="172" t="s">
        <v>182</v>
      </c>
      <c r="C960" s="210" t="s">
        <v>38</v>
      </c>
      <c r="D960" s="41" t="s">
        <v>3220</v>
      </c>
      <c r="E960" s="41" t="s">
        <v>40</v>
      </c>
      <c r="F960" s="41" t="s">
        <v>41</v>
      </c>
      <c r="G960" s="41" t="s">
        <v>42</v>
      </c>
      <c r="H960" s="41" t="s">
        <v>3160</v>
      </c>
      <c r="I960" s="41" t="s">
        <v>3188</v>
      </c>
      <c r="J960" s="210" t="s">
        <v>281</v>
      </c>
      <c r="K960" s="41" t="s">
        <v>184</v>
      </c>
      <c r="L960" s="41" t="s">
        <v>469</v>
      </c>
      <c r="M960" s="41" t="s">
        <v>186</v>
      </c>
      <c r="N960" s="41" t="s">
        <v>187</v>
      </c>
      <c r="O960" s="221">
        <v>39.6</v>
      </c>
      <c r="P960" s="221">
        <v>39.6</v>
      </c>
      <c r="Q960" s="221">
        <v>0</v>
      </c>
      <c r="R960" s="221">
        <v>0</v>
      </c>
      <c r="S960" s="221">
        <v>0</v>
      </c>
      <c r="T960" s="41" t="s">
        <v>3221</v>
      </c>
      <c r="U960" s="34" t="s">
        <v>3198</v>
      </c>
      <c r="V960" s="73">
        <v>1</v>
      </c>
      <c r="W960" s="73">
        <v>50</v>
      </c>
      <c r="X960" s="73">
        <v>161</v>
      </c>
      <c r="Y960" s="73">
        <v>23</v>
      </c>
      <c r="Z960" s="222" t="s">
        <v>3191</v>
      </c>
      <c r="AA960" s="34" t="s">
        <v>50</v>
      </c>
      <c r="AB960" s="34" t="s">
        <v>3192</v>
      </c>
    </row>
    <row r="961" customHeight="1" spans="1:28">
      <c r="A961" s="209">
        <v>21</v>
      </c>
      <c r="B961" s="172" t="s">
        <v>182</v>
      </c>
      <c r="C961" s="210" t="s">
        <v>38</v>
      </c>
      <c r="D961" s="216" t="s">
        <v>3222</v>
      </c>
      <c r="E961" s="210" t="s">
        <v>40</v>
      </c>
      <c r="F961" s="210" t="s">
        <v>41</v>
      </c>
      <c r="G961" s="210" t="s">
        <v>42</v>
      </c>
      <c r="H961" s="210" t="s">
        <v>3160</v>
      </c>
      <c r="I961" s="41" t="s">
        <v>3188</v>
      </c>
      <c r="J961" s="210" t="s">
        <v>281</v>
      </c>
      <c r="K961" s="41" t="s">
        <v>184</v>
      </c>
      <c r="L961" s="211" t="s">
        <v>1702</v>
      </c>
      <c r="M961" s="211" t="s">
        <v>463</v>
      </c>
      <c r="N961" s="41" t="s">
        <v>187</v>
      </c>
      <c r="O961" s="223">
        <v>45</v>
      </c>
      <c r="P961" s="223">
        <v>45</v>
      </c>
      <c r="Q961" s="209">
        <v>0</v>
      </c>
      <c r="R961" s="209">
        <v>0</v>
      </c>
      <c r="S961" s="209">
        <v>0</v>
      </c>
      <c r="T961" s="224" t="s">
        <v>3223</v>
      </c>
      <c r="U961" s="224" t="s">
        <v>3224</v>
      </c>
      <c r="V961" s="216">
        <v>1</v>
      </c>
      <c r="W961" s="216">
        <v>56</v>
      </c>
      <c r="X961" s="216">
        <v>298</v>
      </c>
      <c r="Y961" s="216">
        <v>8</v>
      </c>
      <c r="Z961" s="218">
        <v>0.98</v>
      </c>
      <c r="AA961" s="216" t="s">
        <v>50</v>
      </c>
      <c r="AB961" s="34" t="s">
        <v>3192</v>
      </c>
    </row>
    <row r="962" customHeight="1" spans="1:28">
      <c r="A962" s="209">
        <v>22</v>
      </c>
      <c r="B962" s="172" t="s">
        <v>182</v>
      </c>
      <c r="C962" s="210" t="s">
        <v>38</v>
      </c>
      <c r="D962" s="41" t="s">
        <v>3225</v>
      </c>
      <c r="E962" s="41" t="s">
        <v>40</v>
      </c>
      <c r="F962" s="41" t="s">
        <v>41</v>
      </c>
      <c r="G962" s="41" t="s">
        <v>42</v>
      </c>
      <c r="H962" s="41" t="s">
        <v>3160</v>
      </c>
      <c r="I962" s="41" t="s">
        <v>3188</v>
      </c>
      <c r="J962" s="210" t="s">
        <v>281</v>
      </c>
      <c r="K962" s="41" t="s">
        <v>184</v>
      </c>
      <c r="L962" s="41" t="s">
        <v>469</v>
      </c>
      <c r="M962" s="41" t="s">
        <v>186</v>
      </c>
      <c r="N962" s="41" t="s">
        <v>187</v>
      </c>
      <c r="O962" s="225">
        <v>30</v>
      </c>
      <c r="P962" s="225">
        <v>30</v>
      </c>
      <c r="Q962" s="225">
        <v>0</v>
      </c>
      <c r="R962" s="225">
        <v>0</v>
      </c>
      <c r="S962" s="225">
        <v>0</v>
      </c>
      <c r="T962" s="41" t="s">
        <v>3226</v>
      </c>
      <c r="U962" s="34" t="s">
        <v>3198</v>
      </c>
      <c r="V962" s="73">
        <v>1</v>
      </c>
      <c r="W962" s="73">
        <v>50</v>
      </c>
      <c r="X962" s="73">
        <v>161</v>
      </c>
      <c r="Y962" s="73">
        <v>23</v>
      </c>
      <c r="Z962" s="222" t="s">
        <v>3191</v>
      </c>
      <c r="AA962" s="34" t="s">
        <v>50</v>
      </c>
      <c r="AB962" s="34" t="s">
        <v>3192</v>
      </c>
    </row>
    <row r="963" customHeight="1" spans="1:28">
      <c r="A963" s="209">
        <v>23</v>
      </c>
      <c r="B963" s="153" t="s">
        <v>37</v>
      </c>
      <c r="C963" s="210" t="s">
        <v>38</v>
      </c>
      <c r="D963" s="210" t="s">
        <v>3227</v>
      </c>
      <c r="E963" s="210" t="s">
        <v>40</v>
      </c>
      <c r="F963" s="210" t="s">
        <v>41</v>
      </c>
      <c r="G963" s="210" t="s">
        <v>42</v>
      </c>
      <c r="H963" s="210" t="s">
        <v>3160</v>
      </c>
      <c r="I963" s="210" t="s">
        <v>3188</v>
      </c>
      <c r="J963" s="210" t="s">
        <v>281</v>
      </c>
      <c r="K963" s="35" t="s">
        <v>45</v>
      </c>
      <c r="L963" s="35" t="s">
        <v>46</v>
      </c>
      <c r="M963" s="211" t="s">
        <v>256</v>
      </c>
      <c r="N963" s="35" t="s">
        <v>45</v>
      </c>
      <c r="O963" s="209">
        <v>10</v>
      </c>
      <c r="P963" s="209">
        <v>10</v>
      </c>
      <c r="Q963" s="209">
        <v>0</v>
      </c>
      <c r="R963" s="209">
        <v>0</v>
      </c>
      <c r="S963" s="209">
        <v>0</v>
      </c>
      <c r="T963" s="210" t="s">
        <v>3228</v>
      </c>
      <c r="U963" s="210" t="s">
        <v>3229</v>
      </c>
      <c r="V963" s="217">
        <v>1</v>
      </c>
      <c r="W963" s="217">
        <v>48</v>
      </c>
      <c r="X963" s="217">
        <v>174</v>
      </c>
      <c r="Y963" s="219">
        <v>11</v>
      </c>
      <c r="Z963" s="218">
        <v>0.98</v>
      </c>
      <c r="AA963" s="216" t="s">
        <v>50</v>
      </c>
      <c r="AB963" s="210" t="s">
        <v>3192</v>
      </c>
    </row>
    <row r="964" customHeight="1" spans="1:28">
      <c r="A964" s="209">
        <v>24</v>
      </c>
      <c r="B964" s="153" t="s">
        <v>37</v>
      </c>
      <c r="C964" s="210" t="s">
        <v>38</v>
      </c>
      <c r="D964" s="210" t="s">
        <v>3230</v>
      </c>
      <c r="E964" s="210" t="s">
        <v>40</v>
      </c>
      <c r="F964" s="210" t="s">
        <v>41</v>
      </c>
      <c r="G964" s="210" t="s">
        <v>42</v>
      </c>
      <c r="H964" s="210" t="s">
        <v>3160</v>
      </c>
      <c r="I964" s="210" t="s">
        <v>3231</v>
      </c>
      <c r="J964" s="210" t="s">
        <v>170</v>
      </c>
      <c r="K964" s="35" t="s">
        <v>45</v>
      </c>
      <c r="L964" s="35" t="s">
        <v>46</v>
      </c>
      <c r="M964" s="210" t="s">
        <v>114</v>
      </c>
      <c r="N964" s="35" t="s">
        <v>45</v>
      </c>
      <c r="O964" s="209">
        <v>8.9</v>
      </c>
      <c r="P964" s="209">
        <v>8.9</v>
      </c>
      <c r="Q964" s="209">
        <v>0</v>
      </c>
      <c r="R964" s="209">
        <v>0</v>
      </c>
      <c r="S964" s="209">
        <v>0</v>
      </c>
      <c r="T964" s="210" t="s">
        <v>3232</v>
      </c>
      <c r="U964" s="210" t="s">
        <v>3233</v>
      </c>
      <c r="V964" s="217">
        <v>1</v>
      </c>
      <c r="W964" s="216">
        <v>52</v>
      </c>
      <c r="X964" s="216">
        <v>135</v>
      </c>
      <c r="Y964" s="217">
        <v>12</v>
      </c>
      <c r="Z964" s="226">
        <v>0.96</v>
      </c>
      <c r="AA964" s="216" t="s">
        <v>50</v>
      </c>
      <c r="AB964" s="210" t="s">
        <v>3234</v>
      </c>
    </row>
    <row r="965" customHeight="1" spans="1:28">
      <c r="A965" s="209">
        <v>25</v>
      </c>
      <c r="B965" s="153" t="s">
        <v>37</v>
      </c>
      <c r="C965" s="210" t="s">
        <v>38</v>
      </c>
      <c r="D965" s="210" t="s">
        <v>3235</v>
      </c>
      <c r="E965" s="210" t="s">
        <v>40</v>
      </c>
      <c r="F965" s="210" t="s">
        <v>41</v>
      </c>
      <c r="G965" s="210" t="s">
        <v>42</v>
      </c>
      <c r="H965" s="210" t="s">
        <v>3160</v>
      </c>
      <c r="I965" s="210" t="s">
        <v>3231</v>
      </c>
      <c r="J965" s="210" t="s">
        <v>170</v>
      </c>
      <c r="K965" s="35" t="s">
        <v>45</v>
      </c>
      <c r="L965" s="35" t="s">
        <v>46</v>
      </c>
      <c r="M965" s="210" t="s">
        <v>114</v>
      </c>
      <c r="N965" s="35" t="s">
        <v>45</v>
      </c>
      <c r="O965" s="209">
        <v>8.6</v>
      </c>
      <c r="P965" s="209">
        <v>8.6</v>
      </c>
      <c r="Q965" s="209">
        <v>0</v>
      </c>
      <c r="R965" s="209">
        <v>0</v>
      </c>
      <c r="S965" s="209">
        <v>0</v>
      </c>
      <c r="T965" s="210" t="s">
        <v>3236</v>
      </c>
      <c r="U965" s="210" t="s">
        <v>3237</v>
      </c>
      <c r="V965" s="217">
        <v>1</v>
      </c>
      <c r="W965" s="216">
        <v>56</v>
      </c>
      <c r="X965" s="216">
        <v>125</v>
      </c>
      <c r="Y965" s="217">
        <v>8</v>
      </c>
      <c r="Z965" s="226">
        <v>0.96</v>
      </c>
      <c r="AA965" s="216" t="s">
        <v>50</v>
      </c>
      <c r="AB965" s="210" t="s">
        <v>3234</v>
      </c>
    </row>
    <row r="966" customHeight="1" spans="1:28">
      <c r="A966" s="209">
        <v>26</v>
      </c>
      <c r="B966" s="153" t="s">
        <v>37</v>
      </c>
      <c r="C966" s="210" t="s">
        <v>38</v>
      </c>
      <c r="D966" s="210" t="s">
        <v>3238</v>
      </c>
      <c r="E966" s="210" t="s">
        <v>40</v>
      </c>
      <c r="F966" s="210" t="s">
        <v>41</v>
      </c>
      <c r="G966" s="210" t="s">
        <v>42</v>
      </c>
      <c r="H966" s="210" t="s">
        <v>3160</v>
      </c>
      <c r="I966" s="210" t="s">
        <v>3231</v>
      </c>
      <c r="J966" s="210" t="s">
        <v>170</v>
      </c>
      <c r="K966" s="35" t="s">
        <v>45</v>
      </c>
      <c r="L966" s="35" t="s">
        <v>46</v>
      </c>
      <c r="M966" s="210" t="s">
        <v>114</v>
      </c>
      <c r="N966" s="35" t="s">
        <v>45</v>
      </c>
      <c r="O966" s="209">
        <v>11.9</v>
      </c>
      <c r="P966" s="209">
        <v>11.9</v>
      </c>
      <c r="Q966" s="209">
        <v>0</v>
      </c>
      <c r="R966" s="209">
        <v>0</v>
      </c>
      <c r="S966" s="209">
        <v>0</v>
      </c>
      <c r="T966" s="210" t="s">
        <v>3239</v>
      </c>
      <c r="U966" s="210" t="s">
        <v>3240</v>
      </c>
      <c r="V966" s="217">
        <v>1</v>
      </c>
      <c r="W966" s="216">
        <v>66</v>
      </c>
      <c r="X966" s="216">
        <v>125</v>
      </c>
      <c r="Y966" s="217">
        <v>8</v>
      </c>
      <c r="Z966" s="226">
        <v>0.96</v>
      </c>
      <c r="AA966" s="216" t="s">
        <v>50</v>
      </c>
      <c r="AB966" s="210" t="s">
        <v>3234</v>
      </c>
    </row>
    <row r="967" s="12" customFormat="1" customHeight="1" spans="1:28">
      <c r="A967" s="209">
        <v>27</v>
      </c>
      <c r="B967" s="176" t="s">
        <v>37</v>
      </c>
      <c r="C967" s="210" t="s">
        <v>38</v>
      </c>
      <c r="D967" s="210" t="s">
        <v>3241</v>
      </c>
      <c r="E967" s="210" t="s">
        <v>40</v>
      </c>
      <c r="F967" s="210" t="s">
        <v>41</v>
      </c>
      <c r="G967" s="210" t="s">
        <v>42</v>
      </c>
      <c r="H967" s="210" t="s">
        <v>3160</v>
      </c>
      <c r="I967" s="210" t="s">
        <v>3231</v>
      </c>
      <c r="J967" s="210" t="s">
        <v>170</v>
      </c>
      <c r="K967" s="35" t="s">
        <v>45</v>
      </c>
      <c r="L967" s="35" t="s">
        <v>46</v>
      </c>
      <c r="M967" s="210" t="s">
        <v>114</v>
      </c>
      <c r="N967" s="35" t="s">
        <v>45</v>
      </c>
      <c r="O967" s="209">
        <v>19.5</v>
      </c>
      <c r="P967" s="209">
        <v>19.5</v>
      </c>
      <c r="Q967" s="209">
        <v>0</v>
      </c>
      <c r="R967" s="209">
        <v>0</v>
      </c>
      <c r="S967" s="209">
        <v>0</v>
      </c>
      <c r="T967" s="210" t="s">
        <v>3242</v>
      </c>
      <c r="U967" s="210" t="s">
        <v>3243</v>
      </c>
      <c r="V967" s="217">
        <v>1</v>
      </c>
      <c r="W967" s="216">
        <v>365</v>
      </c>
      <c r="X967" s="216">
        <v>1293</v>
      </c>
      <c r="Y967" s="217">
        <v>41</v>
      </c>
      <c r="Z967" s="226">
        <v>0.96</v>
      </c>
      <c r="AA967" s="216" t="s">
        <v>201</v>
      </c>
      <c r="AB967" s="210" t="s">
        <v>3234</v>
      </c>
    </row>
    <row r="968" customHeight="1" spans="1:28">
      <c r="A968" s="209">
        <v>28</v>
      </c>
      <c r="B968" s="153" t="s">
        <v>37</v>
      </c>
      <c r="C968" s="210" t="s">
        <v>38</v>
      </c>
      <c r="D968" s="210" t="s">
        <v>3244</v>
      </c>
      <c r="E968" s="210" t="s">
        <v>40</v>
      </c>
      <c r="F968" s="216" t="s">
        <v>41</v>
      </c>
      <c r="G968" s="210" t="s">
        <v>42</v>
      </c>
      <c r="H968" s="210" t="s">
        <v>3160</v>
      </c>
      <c r="I968" s="210" t="s">
        <v>3245</v>
      </c>
      <c r="J968" s="216" t="s">
        <v>170</v>
      </c>
      <c r="K968" s="35" t="s">
        <v>45</v>
      </c>
      <c r="L968" s="35" t="s">
        <v>46</v>
      </c>
      <c r="M968" s="211" t="s">
        <v>114</v>
      </c>
      <c r="N968" s="35" t="s">
        <v>45</v>
      </c>
      <c r="O968" s="209">
        <v>7</v>
      </c>
      <c r="P968" s="209">
        <v>7</v>
      </c>
      <c r="Q968" s="209">
        <v>0</v>
      </c>
      <c r="R968" s="209">
        <v>0</v>
      </c>
      <c r="S968" s="209">
        <v>0</v>
      </c>
      <c r="T968" s="210" t="s">
        <v>3246</v>
      </c>
      <c r="U968" s="216" t="s">
        <v>3247</v>
      </c>
      <c r="V968" s="217">
        <v>1</v>
      </c>
      <c r="W968" s="212">
        <v>78</v>
      </c>
      <c r="X968" s="212">
        <v>210</v>
      </c>
      <c r="Y968" s="212">
        <v>21</v>
      </c>
      <c r="Z968" s="218">
        <v>0.97</v>
      </c>
      <c r="AA968" s="216" t="s">
        <v>50</v>
      </c>
      <c r="AB968" s="210" t="s">
        <v>3248</v>
      </c>
    </row>
    <row r="969" customHeight="1" spans="1:28">
      <c r="A969" s="209">
        <v>29</v>
      </c>
      <c r="B969" s="153" t="s">
        <v>37</v>
      </c>
      <c r="C969" s="210" t="s">
        <v>38</v>
      </c>
      <c r="D969" s="210" t="s">
        <v>3249</v>
      </c>
      <c r="E969" s="210" t="s">
        <v>40</v>
      </c>
      <c r="F969" s="216" t="s">
        <v>41</v>
      </c>
      <c r="G969" s="210" t="s">
        <v>42</v>
      </c>
      <c r="H969" s="210" t="s">
        <v>3160</v>
      </c>
      <c r="I969" s="210" t="s">
        <v>3245</v>
      </c>
      <c r="J969" s="210" t="s">
        <v>170</v>
      </c>
      <c r="K969" s="35" t="s">
        <v>45</v>
      </c>
      <c r="L969" s="35" t="s">
        <v>46</v>
      </c>
      <c r="M969" s="211" t="s">
        <v>114</v>
      </c>
      <c r="N969" s="35" t="s">
        <v>45</v>
      </c>
      <c r="O969" s="209">
        <v>5.2</v>
      </c>
      <c r="P969" s="209">
        <v>5.2</v>
      </c>
      <c r="Q969" s="209">
        <v>0</v>
      </c>
      <c r="R969" s="209">
        <v>0</v>
      </c>
      <c r="S969" s="209">
        <v>0</v>
      </c>
      <c r="T969" s="210" t="s">
        <v>3250</v>
      </c>
      <c r="U969" s="210" t="s">
        <v>3251</v>
      </c>
      <c r="V969" s="212">
        <v>1</v>
      </c>
      <c r="W969" s="212">
        <v>62</v>
      </c>
      <c r="X969" s="212">
        <v>375</v>
      </c>
      <c r="Y969" s="212">
        <v>23</v>
      </c>
      <c r="Z969" s="215">
        <v>0.97</v>
      </c>
      <c r="AA969" s="210" t="s">
        <v>50</v>
      </c>
      <c r="AB969" s="210" t="s">
        <v>3248</v>
      </c>
    </row>
    <row r="970" customHeight="1" spans="1:28">
      <c r="A970" s="209">
        <v>30</v>
      </c>
      <c r="B970" s="153" t="s">
        <v>37</v>
      </c>
      <c r="C970" s="210" t="s">
        <v>38</v>
      </c>
      <c r="D970" s="210" t="s">
        <v>3252</v>
      </c>
      <c r="E970" s="210" t="s">
        <v>40</v>
      </c>
      <c r="F970" s="216" t="s">
        <v>41</v>
      </c>
      <c r="G970" s="210" t="s">
        <v>42</v>
      </c>
      <c r="H970" s="210" t="s">
        <v>3160</v>
      </c>
      <c r="I970" s="210" t="s">
        <v>3245</v>
      </c>
      <c r="J970" s="210" t="s">
        <v>170</v>
      </c>
      <c r="K970" s="35" t="s">
        <v>45</v>
      </c>
      <c r="L970" s="35" t="s">
        <v>46</v>
      </c>
      <c r="M970" s="211" t="s">
        <v>2116</v>
      </c>
      <c r="N970" s="35" t="s">
        <v>45</v>
      </c>
      <c r="O970" s="209">
        <v>9.3</v>
      </c>
      <c r="P970" s="209">
        <v>9.3</v>
      </c>
      <c r="Q970" s="209">
        <v>0</v>
      </c>
      <c r="R970" s="209">
        <v>0</v>
      </c>
      <c r="S970" s="209">
        <v>0</v>
      </c>
      <c r="T970" s="210" t="s">
        <v>3253</v>
      </c>
      <c r="U970" s="210" t="s">
        <v>3254</v>
      </c>
      <c r="V970" s="212">
        <v>1</v>
      </c>
      <c r="W970" s="212">
        <v>548</v>
      </c>
      <c r="X970" s="212">
        <v>1980</v>
      </c>
      <c r="Y970" s="212">
        <v>114</v>
      </c>
      <c r="Z970" s="214">
        <v>0.97</v>
      </c>
      <c r="AA970" s="210" t="s">
        <v>50</v>
      </c>
      <c r="AB970" s="210" t="s">
        <v>3248</v>
      </c>
    </row>
    <row r="971" ht="84" customHeight="1" spans="1:28">
      <c r="A971" s="209">
        <v>31</v>
      </c>
      <c r="B971" s="153" t="s">
        <v>37</v>
      </c>
      <c r="C971" s="210" t="s">
        <v>38</v>
      </c>
      <c r="D971" s="216" t="s">
        <v>3255</v>
      </c>
      <c r="E971" s="210" t="s">
        <v>209</v>
      </c>
      <c r="F971" s="216" t="s">
        <v>41</v>
      </c>
      <c r="G971" s="216" t="s">
        <v>42</v>
      </c>
      <c r="H971" s="216" t="s">
        <v>3160</v>
      </c>
      <c r="I971" s="216" t="s">
        <v>3245</v>
      </c>
      <c r="J971" s="216" t="s">
        <v>170</v>
      </c>
      <c r="K971" s="35" t="s">
        <v>45</v>
      </c>
      <c r="L971" s="35" t="s">
        <v>46</v>
      </c>
      <c r="M971" s="211" t="s">
        <v>114</v>
      </c>
      <c r="N971" s="35" t="s">
        <v>45</v>
      </c>
      <c r="O971" s="227">
        <v>15</v>
      </c>
      <c r="P971" s="227">
        <v>15</v>
      </c>
      <c r="Q971" s="227">
        <v>0</v>
      </c>
      <c r="R971" s="227">
        <v>0</v>
      </c>
      <c r="S971" s="228">
        <v>0</v>
      </c>
      <c r="T971" s="216" t="s">
        <v>3256</v>
      </c>
      <c r="U971" s="216" t="s">
        <v>3257</v>
      </c>
      <c r="V971" s="217">
        <v>1</v>
      </c>
      <c r="W971" s="216">
        <v>90</v>
      </c>
      <c r="X971" s="216">
        <v>412</v>
      </c>
      <c r="Y971" s="217">
        <v>29</v>
      </c>
      <c r="Z971" s="218">
        <v>0.98</v>
      </c>
      <c r="AA971" s="216" t="s">
        <v>201</v>
      </c>
      <c r="AB971" s="210" t="s">
        <v>3248</v>
      </c>
    </row>
    <row r="972" customHeight="1" spans="1:28">
      <c r="A972" s="209">
        <v>32</v>
      </c>
      <c r="B972" s="153" t="s">
        <v>37</v>
      </c>
      <c r="C972" s="210" t="s">
        <v>38</v>
      </c>
      <c r="D972" s="216" t="s">
        <v>3258</v>
      </c>
      <c r="E972" s="210" t="s">
        <v>209</v>
      </c>
      <c r="F972" s="216" t="s">
        <v>41</v>
      </c>
      <c r="G972" s="216" t="s">
        <v>42</v>
      </c>
      <c r="H972" s="216" t="s">
        <v>3160</v>
      </c>
      <c r="I972" s="216" t="s">
        <v>3245</v>
      </c>
      <c r="J972" s="216" t="s">
        <v>170</v>
      </c>
      <c r="K972" s="35" t="s">
        <v>45</v>
      </c>
      <c r="L972" s="35" t="s">
        <v>46</v>
      </c>
      <c r="M972" s="211" t="s">
        <v>114</v>
      </c>
      <c r="N972" s="35" t="s">
        <v>45</v>
      </c>
      <c r="O972" s="209">
        <v>15.3</v>
      </c>
      <c r="P972" s="209">
        <v>15.3</v>
      </c>
      <c r="Q972" s="227">
        <v>0</v>
      </c>
      <c r="R972" s="227">
        <v>0</v>
      </c>
      <c r="S972" s="228">
        <v>0</v>
      </c>
      <c r="T972" s="216" t="s">
        <v>3259</v>
      </c>
      <c r="U972" s="216" t="s">
        <v>3247</v>
      </c>
      <c r="V972" s="210">
        <v>1</v>
      </c>
      <c r="W972" s="210">
        <v>60</v>
      </c>
      <c r="X972" s="210">
        <v>268</v>
      </c>
      <c r="Y972" s="210">
        <v>18</v>
      </c>
      <c r="Z972" s="218">
        <v>0.98</v>
      </c>
      <c r="AA972" s="210" t="s">
        <v>50</v>
      </c>
      <c r="AB972" s="210" t="s">
        <v>3248</v>
      </c>
    </row>
    <row r="973" customHeight="1" spans="1:28">
      <c r="A973" s="209">
        <v>33</v>
      </c>
      <c r="B973" s="153" t="s">
        <v>37</v>
      </c>
      <c r="C973" s="210" t="s">
        <v>38</v>
      </c>
      <c r="D973" s="210" t="s">
        <v>3260</v>
      </c>
      <c r="E973" s="216" t="s">
        <v>40</v>
      </c>
      <c r="F973" s="216" t="s">
        <v>41</v>
      </c>
      <c r="G973" s="216" t="s">
        <v>42</v>
      </c>
      <c r="H973" s="216" t="s">
        <v>3160</v>
      </c>
      <c r="I973" s="216" t="s">
        <v>3245</v>
      </c>
      <c r="J973" s="216" t="s">
        <v>170</v>
      </c>
      <c r="K973" s="35" t="s">
        <v>45</v>
      </c>
      <c r="L973" s="35" t="s">
        <v>46</v>
      </c>
      <c r="M973" s="211" t="s">
        <v>114</v>
      </c>
      <c r="N973" s="35" t="s">
        <v>45</v>
      </c>
      <c r="O973" s="209">
        <v>10.5</v>
      </c>
      <c r="P973" s="209">
        <v>10.5</v>
      </c>
      <c r="Q973" s="227">
        <v>0</v>
      </c>
      <c r="R973" s="227">
        <v>0</v>
      </c>
      <c r="S973" s="228">
        <v>0</v>
      </c>
      <c r="T973" s="210" t="s">
        <v>3261</v>
      </c>
      <c r="U973" s="210" t="s">
        <v>3262</v>
      </c>
      <c r="V973" s="212">
        <v>1</v>
      </c>
      <c r="W973" s="212">
        <v>53</v>
      </c>
      <c r="X973" s="212">
        <v>284</v>
      </c>
      <c r="Y973" s="212">
        <v>22</v>
      </c>
      <c r="Z973" s="215">
        <v>0.97</v>
      </c>
      <c r="AA973" s="210" t="s">
        <v>50</v>
      </c>
      <c r="AB973" s="210" t="s">
        <v>3248</v>
      </c>
    </row>
    <row r="974" customHeight="1" spans="1:28">
      <c r="A974" s="209">
        <v>34</v>
      </c>
      <c r="B974" s="153" t="s">
        <v>37</v>
      </c>
      <c r="C974" s="210" t="s">
        <v>38</v>
      </c>
      <c r="D974" s="216" t="s">
        <v>3263</v>
      </c>
      <c r="E974" s="210" t="s">
        <v>209</v>
      </c>
      <c r="F974" s="216" t="s">
        <v>41</v>
      </c>
      <c r="G974" s="216" t="s">
        <v>42</v>
      </c>
      <c r="H974" s="216" t="s">
        <v>3160</v>
      </c>
      <c r="I974" s="216" t="s">
        <v>3245</v>
      </c>
      <c r="J974" s="216" t="s">
        <v>170</v>
      </c>
      <c r="K974" s="35" t="s">
        <v>45</v>
      </c>
      <c r="L974" s="35" t="s">
        <v>46</v>
      </c>
      <c r="M974" s="211" t="s">
        <v>114</v>
      </c>
      <c r="N974" s="35" t="s">
        <v>45</v>
      </c>
      <c r="O974" s="209">
        <v>10.8</v>
      </c>
      <c r="P974" s="209">
        <v>10.8</v>
      </c>
      <c r="Q974" s="227">
        <v>0</v>
      </c>
      <c r="R974" s="227">
        <v>0</v>
      </c>
      <c r="S974" s="228">
        <v>0</v>
      </c>
      <c r="T974" s="210" t="s">
        <v>3264</v>
      </c>
      <c r="U974" s="210" t="s">
        <v>3265</v>
      </c>
      <c r="V974" s="210">
        <v>1</v>
      </c>
      <c r="W974" s="210">
        <v>46</v>
      </c>
      <c r="X974" s="210">
        <v>161</v>
      </c>
      <c r="Y974" s="210">
        <v>18</v>
      </c>
      <c r="Z974" s="215">
        <v>0.97</v>
      </c>
      <c r="AA974" s="210" t="s">
        <v>50</v>
      </c>
      <c r="AB974" s="210" t="s">
        <v>3248</v>
      </c>
    </row>
    <row r="975" ht="90" customHeight="1" spans="1:28">
      <c r="A975" s="209">
        <v>35</v>
      </c>
      <c r="B975" s="153" t="s">
        <v>37</v>
      </c>
      <c r="C975" s="210" t="s">
        <v>38</v>
      </c>
      <c r="D975" s="210" t="s">
        <v>3266</v>
      </c>
      <c r="E975" s="210" t="s">
        <v>40</v>
      </c>
      <c r="F975" s="210" t="s">
        <v>41</v>
      </c>
      <c r="G975" s="211" t="s">
        <v>42</v>
      </c>
      <c r="H975" s="211" t="s">
        <v>3160</v>
      </c>
      <c r="I975" s="210" t="s">
        <v>3267</v>
      </c>
      <c r="J975" s="210" t="s">
        <v>44</v>
      </c>
      <c r="K975" s="35" t="s">
        <v>45</v>
      </c>
      <c r="L975" s="35" t="s">
        <v>46</v>
      </c>
      <c r="M975" s="211" t="s">
        <v>114</v>
      </c>
      <c r="N975" s="35" t="s">
        <v>45</v>
      </c>
      <c r="O975" s="209">
        <v>15</v>
      </c>
      <c r="P975" s="209">
        <v>15</v>
      </c>
      <c r="Q975" s="209">
        <v>0</v>
      </c>
      <c r="R975" s="209">
        <v>0</v>
      </c>
      <c r="S975" s="209">
        <v>0</v>
      </c>
      <c r="T975" s="210" t="s">
        <v>3268</v>
      </c>
      <c r="U975" s="210" t="s">
        <v>3269</v>
      </c>
      <c r="V975" s="229">
        <v>1</v>
      </c>
      <c r="W975" s="212">
        <v>78</v>
      </c>
      <c r="X975" s="212">
        <v>296</v>
      </c>
      <c r="Y975" s="212">
        <v>31</v>
      </c>
      <c r="Z975" s="215">
        <v>0.98</v>
      </c>
      <c r="AA975" s="210" t="s">
        <v>50</v>
      </c>
      <c r="AB975" s="210" t="s">
        <v>3270</v>
      </c>
    </row>
    <row r="976" ht="129" customHeight="1" spans="1:28">
      <c r="A976" s="209">
        <v>36</v>
      </c>
      <c r="B976" s="153" t="s">
        <v>37</v>
      </c>
      <c r="C976" s="210" t="s">
        <v>38</v>
      </c>
      <c r="D976" s="210" t="s">
        <v>3271</v>
      </c>
      <c r="E976" s="210" t="s">
        <v>40</v>
      </c>
      <c r="F976" s="210" t="s">
        <v>41</v>
      </c>
      <c r="G976" s="210" t="s">
        <v>42</v>
      </c>
      <c r="H976" s="210" t="s">
        <v>3160</v>
      </c>
      <c r="I976" s="210" t="s">
        <v>3267</v>
      </c>
      <c r="J976" s="210" t="s">
        <v>44</v>
      </c>
      <c r="K976" s="35" t="s">
        <v>45</v>
      </c>
      <c r="L976" s="35" t="s">
        <v>46</v>
      </c>
      <c r="M976" s="211" t="s">
        <v>114</v>
      </c>
      <c r="N976" s="35" t="s">
        <v>45</v>
      </c>
      <c r="O976" s="209">
        <v>17.5</v>
      </c>
      <c r="P976" s="209">
        <v>17.5</v>
      </c>
      <c r="Q976" s="209">
        <v>0</v>
      </c>
      <c r="R976" s="209">
        <v>0</v>
      </c>
      <c r="S976" s="209">
        <v>0</v>
      </c>
      <c r="T976" s="210" t="s">
        <v>3272</v>
      </c>
      <c r="U976" s="210" t="s">
        <v>3273</v>
      </c>
      <c r="V976" s="212">
        <v>1</v>
      </c>
      <c r="W976" s="212">
        <v>135</v>
      </c>
      <c r="X976" s="212">
        <v>503</v>
      </c>
      <c r="Y976" s="212">
        <v>78</v>
      </c>
      <c r="Z976" s="215">
        <v>0.98</v>
      </c>
      <c r="AA976" s="210" t="s">
        <v>50</v>
      </c>
      <c r="AB976" s="210" t="s">
        <v>3270</v>
      </c>
    </row>
    <row r="977" customHeight="1" spans="1:28">
      <c r="A977" s="209">
        <v>37</v>
      </c>
      <c r="B977" s="153" t="s">
        <v>37</v>
      </c>
      <c r="C977" s="210" t="s">
        <v>38</v>
      </c>
      <c r="D977" s="210" t="s">
        <v>3274</v>
      </c>
      <c r="E977" s="210" t="s">
        <v>40</v>
      </c>
      <c r="F977" s="210" t="s">
        <v>41</v>
      </c>
      <c r="G977" s="210" t="s">
        <v>42</v>
      </c>
      <c r="H977" s="210" t="s">
        <v>3160</v>
      </c>
      <c r="I977" s="210" t="s">
        <v>3267</v>
      </c>
      <c r="J977" s="210" t="s">
        <v>44</v>
      </c>
      <c r="K977" s="35" t="s">
        <v>45</v>
      </c>
      <c r="L977" s="35" t="s">
        <v>46</v>
      </c>
      <c r="M977" s="211" t="s">
        <v>114</v>
      </c>
      <c r="N977" s="35" t="s">
        <v>45</v>
      </c>
      <c r="O977" s="209">
        <v>19</v>
      </c>
      <c r="P977" s="209">
        <v>19</v>
      </c>
      <c r="Q977" s="209">
        <v>0</v>
      </c>
      <c r="R977" s="209">
        <v>0</v>
      </c>
      <c r="S977" s="209">
        <v>0</v>
      </c>
      <c r="T977" s="210" t="s">
        <v>3275</v>
      </c>
      <c r="U977" s="210" t="s">
        <v>3273</v>
      </c>
      <c r="V977" s="212">
        <v>1</v>
      </c>
      <c r="W977" s="212">
        <v>135</v>
      </c>
      <c r="X977" s="212">
        <v>503</v>
      </c>
      <c r="Y977" s="212">
        <v>78</v>
      </c>
      <c r="Z977" s="215">
        <v>0.98</v>
      </c>
      <c r="AA977" s="210" t="s">
        <v>50</v>
      </c>
      <c r="AB977" s="210" t="s">
        <v>3270</v>
      </c>
    </row>
    <row r="978" customHeight="1" spans="1:28">
      <c r="A978" s="209">
        <v>38</v>
      </c>
      <c r="B978" s="153" t="s">
        <v>37</v>
      </c>
      <c r="C978" s="210" t="s">
        <v>38</v>
      </c>
      <c r="D978" s="210" t="s">
        <v>3276</v>
      </c>
      <c r="E978" s="210" t="s">
        <v>40</v>
      </c>
      <c r="F978" s="210" t="s">
        <v>41</v>
      </c>
      <c r="G978" s="210" t="s">
        <v>42</v>
      </c>
      <c r="H978" s="210" t="s">
        <v>3160</v>
      </c>
      <c r="I978" s="210" t="s">
        <v>3267</v>
      </c>
      <c r="J978" s="210" t="s">
        <v>44</v>
      </c>
      <c r="K978" s="35" t="s">
        <v>45</v>
      </c>
      <c r="L978" s="35" t="s">
        <v>46</v>
      </c>
      <c r="M978" s="211" t="s">
        <v>114</v>
      </c>
      <c r="N978" s="35" t="s">
        <v>45</v>
      </c>
      <c r="O978" s="228">
        <v>23.6</v>
      </c>
      <c r="P978" s="228">
        <v>23.6</v>
      </c>
      <c r="Q978" s="228">
        <v>0</v>
      </c>
      <c r="R978" s="228">
        <v>0</v>
      </c>
      <c r="S978" s="228">
        <v>0</v>
      </c>
      <c r="T978" s="216" t="s">
        <v>3277</v>
      </c>
      <c r="U978" s="216" t="s">
        <v>3278</v>
      </c>
      <c r="V978" s="217">
        <v>1</v>
      </c>
      <c r="W978" s="217">
        <v>160</v>
      </c>
      <c r="X978" s="217">
        <v>610</v>
      </c>
      <c r="Y978" s="217">
        <v>21</v>
      </c>
      <c r="Z978" s="215">
        <v>0.98</v>
      </c>
      <c r="AA978" s="217" t="s">
        <v>136</v>
      </c>
      <c r="AB978" s="210" t="s">
        <v>3270</v>
      </c>
    </row>
    <row r="979" customHeight="1" spans="1:28">
      <c r="A979" s="209">
        <v>39</v>
      </c>
      <c r="B979" s="153" t="s">
        <v>37</v>
      </c>
      <c r="C979" s="210" t="s">
        <v>38</v>
      </c>
      <c r="D979" s="210" t="s">
        <v>3279</v>
      </c>
      <c r="E979" s="210" t="s">
        <v>40</v>
      </c>
      <c r="F979" s="210" t="s">
        <v>41</v>
      </c>
      <c r="G979" s="210" t="s">
        <v>42</v>
      </c>
      <c r="H979" s="210" t="s">
        <v>3160</v>
      </c>
      <c r="I979" s="210" t="s">
        <v>3267</v>
      </c>
      <c r="J979" s="210" t="s">
        <v>44</v>
      </c>
      <c r="K979" s="35" t="s">
        <v>45</v>
      </c>
      <c r="L979" s="35" t="s">
        <v>46</v>
      </c>
      <c r="M979" s="211" t="s">
        <v>114</v>
      </c>
      <c r="N979" s="35" t="s">
        <v>45</v>
      </c>
      <c r="O979" s="209">
        <v>10.5</v>
      </c>
      <c r="P979" s="209">
        <v>10.5</v>
      </c>
      <c r="Q979" s="209">
        <v>0</v>
      </c>
      <c r="R979" s="209">
        <v>0</v>
      </c>
      <c r="S979" s="209">
        <v>0</v>
      </c>
      <c r="T979" s="210" t="s">
        <v>3280</v>
      </c>
      <c r="U979" s="210" t="s">
        <v>3281</v>
      </c>
      <c r="V979" s="212">
        <v>1</v>
      </c>
      <c r="W979" s="212">
        <v>83</v>
      </c>
      <c r="X979" s="212">
        <v>330</v>
      </c>
      <c r="Y979" s="212">
        <v>69</v>
      </c>
      <c r="Z979" s="215">
        <v>0.98</v>
      </c>
      <c r="AA979" s="210" t="s">
        <v>50</v>
      </c>
      <c r="AB979" s="210" t="s">
        <v>3270</v>
      </c>
    </row>
    <row r="980" customHeight="1" spans="1:28">
      <c r="A980" s="209">
        <v>40</v>
      </c>
      <c r="B980" s="153" t="s">
        <v>37</v>
      </c>
      <c r="C980" s="210" t="s">
        <v>38</v>
      </c>
      <c r="D980" s="210" t="s">
        <v>3282</v>
      </c>
      <c r="E980" s="210" t="s">
        <v>40</v>
      </c>
      <c r="F980" s="210" t="s">
        <v>41</v>
      </c>
      <c r="G980" s="210" t="s">
        <v>42</v>
      </c>
      <c r="H980" s="210" t="s">
        <v>3160</v>
      </c>
      <c r="I980" s="210" t="s">
        <v>3267</v>
      </c>
      <c r="J980" s="210" t="s">
        <v>44</v>
      </c>
      <c r="K980" s="35" t="s">
        <v>45</v>
      </c>
      <c r="L980" s="35" t="s">
        <v>46</v>
      </c>
      <c r="M980" s="211" t="s">
        <v>114</v>
      </c>
      <c r="N980" s="35" t="s">
        <v>45</v>
      </c>
      <c r="O980" s="228">
        <v>9.9</v>
      </c>
      <c r="P980" s="228">
        <v>9.9</v>
      </c>
      <c r="Q980" s="228">
        <v>0</v>
      </c>
      <c r="R980" s="228">
        <v>0</v>
      </c>
      <c r="S980" s="228">
        <v>0</v>
      </c>
      <c r="T980" s="216" t="s">
        <v>3283</v>
      </c>
      <c r="U980" s="210" t="s">
        <v>3284</v>
      </c>
      <c r="V980" s="217">
        <v>1</v>
      </c>
      <c r="W980" s="217">
        <v>150</v>
      </c>
      <c r="X980" s="217">
        <v>560</v>
      </c>
      <c r="Y980" s="217">
        <v>68</v>
      </c>
      <c r="Z980" s="215">
        <v>0.98</v>
      </c>
      <c r="AA980" s="210" t="s">
        <v>50</v>
      </c>
      <c r="AB980" s="210" t="s">
        <v>3270</v>
      </c>
    </row>
    <row r="981" customHeight="1" spans="1:28">
      <c r="A981" s="209">
        <v>41</v>
      </c>
      <c r="B981" s="153" t="s">
        <v>37</v>
      </c>
      <c r="C981" s="210" t="s">
        <v>38</v>
      </c>
      <c r="D981" s="210" t="s">
        <v>3285</v>
      </c>
      <c r="E981" s="210" t="s">
        <v>40</v>
      </c>
      <c r="F981" s="210" t="s">
        <v>41</v>
      </c>
      <c r="G981" s="210" t="s">
        <v>42</v>
      </c>
      <c r="H981" s="210" t="s">
        <v>3160</v>
      </c>
      <c r="I981" s="210" t="s">
        <v>3267</v>
      </c>
      <c r="J981" s="210" t="s">
        <v>44</v>
      </c>
      <c r="K981" s="35" t="s">
        <v>45</v>
      </c>
      <c r="L981" s="35" t="s">
        <v>46</v>
      </c>
      <c r="M981" s="211" t="s">
        <v>114</v>
      </c>
      <c r="N981" s="35" t="s">
        <v>45</v>
      </c>
      <c r="O981" s="228">
        <v>25</v>
      </c>
      <c r="P981" s="228">
        <v>25</v>
      </c>
      <c r="Q981" s="228">
        <v>0</v>
      </c>
      <c r="R981" s="228">
        <v>0</v>
      </c>
      <c r="S981" s="228">
        <v>0</v>
      </c>
      <c r="T981" s="216" t="s">
        <v>3286</v>
      </c>
      <c r="U981" s="210" t="s">
        <v>3284</v>
      </c>
      <c r="V981" s="217">
        <v>1</v>
      </c>
      <c r="W981" s="217">
        <v>200</v>
      </c>
      <c r="X981" s="217">
        <v>800</v>
      </c>
      <c r="Y981" s="217">
        <v>93</v>
      </c>
      <c r="Z981" s="215">
        <v>0.98</v>
      </c>
      <c r="AA981" s="217" t="s">
        <v>136</v>
      </c>
      <c r="AB981" s="210" t="s">
        <v>3270</v>
      </c>
    </row>
    <row r="982" customHeight="1" spans="1:28">
      <c r="A982" s="209">
        <v>42</v>
      </c>
      <c r="B982" s="153" t="s">
        <v>37</v>
      </c>
      <c r="C982" s="210" t="s">
        <v>38</v>
      </c>
      <c r="D982" s="174" t="s">
        <v>3287</v>
      </c>
      <c r="E982" s="174" t="s">
        <v>40</v>
      </c>
      <c r="F982" s="174" t="s">
        <v>41</v>
      </c>
      <c r="G982" s="174" t="s">
        <v>42</v>
      </c>
      <c r="H982" s="174" t="s">
        <v>3160</v>
      </c>
      <c r="I982" s="174" t="s">
        <v>3288</v>
      </c>
      <c r="J982" s="174" t="s">
        <v>44</v>
      </c>
      <c r="K982" s="35" t="s">
        <v>45</v>
      </c>
      <c r="L982" s="35" t="s">
        <v>46</v>
      </c>
      <c r="M982" s="230" t="s">
        <v>114</v>
      </c>
      <c r="N982" s="35" t="s">
        <v>45</v>
      </c>
      <c r="O982" s="174">
        <v>18.5</v>
      </c>
      <c r="P982" s="174">
        <v>18.5</v>
      </c>
      <c r="Q982" s="174">
        <v>0</v>
      </c>
      <c r="R982" s="174">
        <v>0</v>
      </c>
      <c r="S982" s="174">
        <v>0</v>
      </c>
      <c r="T982" s="174" t="s">
        <v>3289</v>
      </c>
      <c r="U982" s="174" t="s">
        <v>3290</v>
      </c>
      <c r="V982" s="231">
        <v>1</v>
      </c>
      <c r="W982" s="231">
        <v>176</v>
      </c>
      <c r="X982" s="231">
        <v>603</v>
      </c>
      <c r="Y982" s="231">
        <v>42</v>
      </c>
      <c r="Z982" s="232">
        <v>0.96</v>
      </c>
      <c r="AA982" s="174" t="s">
        <v>50</v>
      </c>
      <c r="AB982" s="174" t="s">
        <v>3291</v>
      </c>
    </row>
    <row r="983" customHeight="1" spans="1:28">
      <c r="A983" s="209">
        <v>43</v>
      </c>
      <c r="B983" s="172" t="s">
        <v>182</v>
      </c>
      <c r="C983" s="210" t="s">
        <v>38</v>
      </c>
      <c r="D983" s="174" t="s">
        <v>3292</v>
      </c>
      <c r="E983" s="174" t="s">
        <v>40</v>
      </c>
      <c r="F983" s="174" t="s">
        <v>41</v>
      </c>
      <c r="G983" s="174" t="s">
        <v>42</v>
      </c>
      <c r="H983" s="174" t="s">
        <v>3160</v>
      </c>
      <c r="I983" s="174" t="s">
        <v>3288</v>
      </c>
      <c r="J983" s="174" t="s">
        <v>44</v>
      </c>
      <c r="K983" s="230" t="s">
        <v>184</v>
      </c>
      <c r="L983" s="230" t="s">
        <v>462</v>
      </c>
      <c r="M983" s="230" t="s">
        <v>463</v>
      </c>
      <c r="N983" s="41" t="s">
        <v>187</v>
      </c>
      <c r="O983" s="174">
        <v>45</v>
      </c>
      <c r="P983" s="174">
        <v>45</v>
      </c>
      <c r="Q983" s="174">
        <v>0</v>
      </c>
      <c r="R983" s="174">
        <v>0</v>
      </c>
      <c r="S983" s="174">
        <v>0</v>
      </c>
      <c r="T983" s="224" t="s">
        <v>3293</v>
      </c>
      <c r="U983" s="224" t="s">
        <v>3224</v>
      </c>
      <c r="V983" s="231">
        <v>1</v>
      </c>
      <c r="W983" s="231">
        <v>61</v>
      </c>
      <c r="X983" s="231">
        <v>281</v>
      </c>
      <c r="Y983" s="231">
        <v>11</v>
      </c>
      <c r="Z983" s="233">
        <v>0.98</v>
      </c>
      <c r="AA983" s="174" t="s">
        <v>50</v>
      </c>
      <c r="AB983" s="174" t="s">
        <v>3291</v>
      </c>
    </row>
    <row r="984" ht="102" customHeight="1" spans="1:28">
      <c r="A984" s="209">
        <v>44</v>
      </c>
      <c r="B984" s="153" t="s">
        <v>37</v>
      </c>
      <c r="C984" s="210" t="s">
        <v>38</v>
      </c>
      <c r="D984" s="174" t="s">
        <v>3294</v>
      </c>
      <c r="E984" s="174" t="s">
        <v>40</v>
      </c>
      <c r="F984" s="174" t="s">
        <v>41</v>
      </c>
      <c r="G984" s="174" t="s">
        <v>42</v>
      </c>
      <c r="H984" s="174" t="s">
        <v>3160</v>
      </c>
      <c r="I984" s="174" t="s">
        <v>3288</v>
      </c>
      <c r="J984" s="174" t="s">
        <v>44</v>
      </c>
      <c r="K984" s="35" t="s">
        <v>45</v>
      </c>
      <c r="L984" s="35" t="s">
        <v>46</v>
      </c>
      <c r="M984" s="230" t="s">
        <v>114</v>
      </c>
      <c r="N984" s="35" t="s">
        <v>45</v>
      </c>
      <c r="O984" s="174">
        <v>11.6</v>
      </c>
      <c r="P984" s="174">
        <v>11.6</v>
      </c>
      <c r="Q984" s="174">
        <v>0</v>
      </c>
      <c r="R984" s="174">
        <v>0</v>
      </c>
      <c r="S984" s="174">
        <v>0</v>
      </c>
      <c r="T984" s="174" t="s">
        <v>3295</v>
      </c>
      <c r="U984" s="174" t="s">
        <v>3296</v>
      </c>
      <c r="V984" s="231">
        <v>1</v>
      </c>
      <c r="W984" s="231">
        <v>89</v>
      </c>
      <c r="X984" s="231">
        <v>108</v>
      </c>
      <c r="Y984" s="231">
        <v>5</v>
      </c>
      <c r="Z984" s="233">
        <v>0.98</v>
      </c>
      <c r="AA984" s="174" t="s">
        <v>50</v>
      </c>
      <c r="AB984" s="174" t="s">
        <v>3291</v>
      </c>
    </row>
    <row r="985" customHeight="1" spans="1:28">
      <c r="A985" s="209">
        <v>45</v>
      </c>
      <c r="B985" s="41" t="s">
        <v>37</v>
      </c>
      <c r="C985" s="210" t="s">
        <v>38</v>
      </c>
      <c r="D985" s="174" t="s">
        <v>3297</v>
      </c>
      <c r="E985" s="210" t="s">
        <v>209</v>
      </c>
      <c r="F985" s="174" t="s">
        <v>41</v>
      </c>
      <c r="G985" s="174" t="s">
        <v>42</v>
      </c>
      <c r="H985" s="174" t="s">
        <v>3160</v>
      </c>
      <c r="I985" s="174" t="s">
        <v>3288</v>
      </c>
      <c r="J985" s="174" t="s">
        <v>44</v>
      </c>
      <c r="K985" s="35" t="s">
        <v>45</v>
      </c>
      <c r="L985" s="35" t="s">
        <v>46</v>
      </c>
      <c r="M985" s="230" t="s">
        <v>114</v>
      </c>
      <c r="N985" s="35" t="s">
        <v>45</v>
      </c>
      <c r="O985" s="174">
        <v>14.6</v>
      </c>
      <c r="P985" s="174">
        <v>14.6</v>
      </c>
      <c r="Q985" s="174">
        <v>0</v>
      </c>
      <c r="R985" s="174">
        <v>0</v>
      </c>
      <c r="S985" s="174">
        <v>0</v>
      </c>
      <c r="T985" s="93" t="s">
        <v>3298</v>
      </c>
      <c r="U985" s="174" t="s">
        <v>3299</v>
      </c>
      <c r="V985" s="231">
        <v>1</v>
      </c>
      <c r="W985" s="231">
        <v>47</v>
      </c>
      <c r="X985" s="231">
        <v>89</v>
      </c>
      <c r="Y985" s="231">
        <v>6</v>
      </c>
      <c r="Z985" s="233">
        <v>0.98</v>
      </c>
      <c r="AA985" s="174" t="s">
        <v>50</v>
      </c>
      <c r="AB985" s="174" t="s">
        <v>3291</v>
      </c>
    </row>
    <row r="986" ht="105" customHeight="1" spans="1:28">
      <c r="A986" s="209">
        <v>46</v>
      </c>
      <c r="B986" s="41" t="s">
        <v>37</v>
      </c>
      <c r="C986" s="210" t="s">
        <v>38</v>
      </c>
      <c r="D986" s="93" t="s">
        <v>3300</v>
      </c>
      <c r="E986" s="174" t="s">
        <v>40</v>
      </c>
      <c r="F986" s="174" t="s">
        <v>41</v>
      </c>
      <c r="G986" s="174" t="s">
        <v>42</v>
      </c>
      <c r="H986" s="174" t="s">
        <v>3160</v>
      </c>
      <c r="I986" s="174" t="s">
        <v>3288</v>
      </c>
      <c r="J986" s="174" t="s">
        <v>44</v>
      </c>
      <c r="K986" s="35" t="s">
        <v>45</v>
      </c>
      <c r="L986" s="35" t="s">
        <v>46</v>
      </c>
      <c r="M986" s="230" t="s">
        <v>114</v>
      </c>
      <c r="N986" s="35" t="s">
        <v>45</v>
      </c>
      <c r="O986" s="174">
        <v>15.3</v>
      </c>
      <c r="P986" s="174">
        <v>15.3</v>
      </c>
      <c r="Q986" s="174">
        <v>0</v>
      </c>
      <c r="R986" s="174">
        <v>0</v>
      </c>
      <c r="S986" s="174">
        <v>0</v>
      </c>
      <c r="T986" s="174" t="s">
        <v>3301</v>
      </c>
      <c r="U986" s="174" t="s">
        <v>3302</v>
      </c>
      <c r="V986" s="231">
        <v>1</v>
      </c>
      <c r="W986" s="231">
        <v>101</v>
      </c>
      <c r="X986" s="231">
        <v>154</v>
      </c>
      <c r="Y986" s="231">
        <v>18</v>
      </c>
      <c r="Z986" s="233">
        <v>0.98</v>
      </c>
      <c r="AA986" s="174" t="s">
        <v>50</v>
      </c>
      <c r="AB986" s="174" t="s">
        <v>3291</v>
      </c>
    </row>
    <row r="987" ht="113" customHeight="1" spans="1:28">
      <c r="A987" s="209">
        <v>47</v>
      </c>
      <c r="B987" s="41" t="s">
        <v>37</v>
      </c>
      <c r="C987" s="210" t="s">
        <v>38</v>
      </c>
      <c r="D987" s="174" t="s">
        <v>3303</v>
      </c>
      <c r="E987" s="174" t="s">
        <v>40</v>
      </c>
      <c r="F987" s="174" t="s">
        <v>41</v>
      </c>
      <c r="G987" s="174" t="s">
        <v>42</v>
      </c>
      <c r="H987" s="174" t="s">
        <v>3160</v>
      </c>
      <c r="I987" s="174" t="s">
        <v>3288</v>
      </c>
      <c r="J987" s="174" t="s">
        <v>44</v>
      </c>
      <c r="K987" s="35" t="s">
        <v>45</v>
      </c>
      <c r="L987" s="35" t="s">
        <v>46</v>
      </c>
      <c r="M987" s="230" t="s">
        <v>114</v>
      </c>
      <c r="N987" s="35" t="s">
        <v>45</v>
      </c>
      <c r="O987" s="174">
        <v>11</v>
      </c>
      <c r="P987" s="174">
        <v>11</v>
      </c>
      <c r="Q987" s="174">
        <v>0</v>
      </c>
      <c r="R987" s="174">
        <v>0</v>
      </c>
      <c r="S987" s="174">
        <v>0</v>
      </c>
      <c r="T987" s="174" t="s">
        <v>3304</v>
      </c>
      <c r="U987" s="174" t="s">
        <v>3305</v>
      </c>
      <c r="V987" s="231">
        <v>1</v>
      </c>
      <c r="W987" s="231">
        <v>69</v>
      </c>
      <c r="X987" s="231">
        <v>119</v>
      </c>
      <c r="Y987" s="231">
        <v>12</v>
      </c>
      <c r="Z987" s="233">
        <v>0.98</v>
      </c>
      <c r="AA987" s="174" t="s">
        <v>50</v>
      </c>
      <c r="AB987" s="174" t="s">
        <v>3291</v>
      </c>
    </row>
    <row r="988" customHeight="1" spans="1:28">
      <c r="A988" s="209">
        <v>48</v>
      </c>
      <c r="B988" s="41" t="s">
        <v>37</v>
      </c>
      <c r="C988" s="210" t="s">
        <v>38</v>
      </c>
      <c r="D988" s="93" t="s">
        <v>3306</v>
      </c>
      <c r="E988" s="174" t="s">
        <v>40</v>
      </c>
      <c r="F988" s="174" t="s">
        <v>41</v>
      </c>
      <c r="G988" s="174" t="s">
        <v>42</v>
      </c>
      <c r="H988" s="174" t="s">
        <v>3160</v>
      </c>
      <c r="I988" s="174" t="s">
        <v>3288</v>
      </c>
      <c r="J988" s="174" t="s">
        <v>44</v>
      </c>
      <c r="K988" s="35" t="s">
        <v>45</v>
      </c>
      <c r="L988" s="35" t="s">
        <v>46</v>
      </c>
      <c r="M988" s="230" t="s">
        <v>114</v>
      </c>
      <c r="N988" s="35" t="s">
        <v>45</v>
      </c>
      <c r="O988" s="174">
        <v>7.6</v>
      </c>
      <c r="P988" s="174">
        <v>7.6</v>
      </c>
      <c r="Q988" s="174">
        <v>0</v>
      </c>
      <c r="R988" s="174">
        <v>0</v>
      </c>
      <c r="S988" s="174">
        <v>0</v>
      </c>
      <c r="T988" s="93" t="s">
        <v>3307</v>
      </c>
      <c r="U988" s="174" t="s">
        <v>3308</v>
      </c>
      <c r="V988" s="231">
        <v>1</v>
      </c>
      <c r="W988" s="231">
        <v>46</v>
      </c>
      <c r="X988" s="231">
        <v>128</v>
      </c>
      <c r="Y988" s="231">
        <v>5</v>
      </c>
      <c r="Z988" s="233">
        <v>0.98</v>
      </c>
      <c r="AA988" s="174" t="s">
        <v>50</v>
      </c>
      <c r="AB988" s="174" t="s">
        <v>3291</v>
      </c>
    </row>
    <row r="989" customHeight="1" spans="1:28">
      <c r="A989" s="209">
        <v>49</v>
      </c>
      <c r="B989" s="153" t="s">
        <v>37</v>
      </c>
      <c r="C989" s="210" t="s">
        <v>38</v>
      </c>
      <c r="D989" s="93" t="s">
        <v>3309</v>
      </c>
      <c r="E989" s="174" t="s">
        <v>209</v>
      </c>
      <c r="F989" s="174" t="s">
        <v>41</v>
      </c>
      <c r="G989" s="174" t="s">
        <v>42</v>
      </c>
      <c r="H989" s="174" t="s">
        <v>3160</v>
      </c>
      <c r="I989" s="174" t="s">
        <v>3288</v>
      </c>
      <c r="J989" s="174" t="s">
        <v>44</v>
      </c>
      <c r="K989" s="35" t="s">
        <v>45</v>
      </c>
      <c r="L989" s="35" t="s">
        <v>46</v>
      </c>
      <c r="M989" s="230" t="s">
        <v>256</v>
      </c>
      <c r="N989" s="35" t="s">
        <v>45</v>
      </c>
      <c r="O989" s="174">
        <v>23.3</v>
      </c>
      <c r="P989" s="174">
        <v>23.3</v>
      </c>
      <c r="Q989" s="174">
        <v>0</v>
      </c>
      <c r="R989" s="174">
        <v>0</v>
      </c>
      <c r="S989" s="174">
        <v>0</v>
      </c>
      <c r="T989" s="93" t="s">
        <v>3310</v>
      </c>
      <c r="U989" s="174" t="s">
        <v>3311</v>
      </c>
      <c r="V989" s="231">
        <v>1</v>
      </c>
      <c r="W989" s="231">
        <v>112</v>
      </c>
      <c r="X989" s="231">
        <v>453</v>
      </c>
      <c r="Y989" s="231">
        <v>12</v>
      </c>
      <c r="Z989" s="233">
        <v>0.96</v>
      </c>
      <c r="AA989" s="174" t="s">
        <v>136</v>
      </c>
      <c r="AB989" s="174" t="s">
        <v>3291</v>
      </c>
    </row>
    <row r="990" customHeight="1" spans="1:28">
      <c r="A990" s="209">
        <v>50</v>
      </c>
      <c r="B990" s="153" t="s">
        <v>37</v>
      </c>
      <c r="C990" s="210" t="s">
        <v>38</v>
      </c>
      <c r="D990" s="41" t="s">
        <v>3312</v>
      </c>
      <c r="E990" s="41" t="s">
        <v>40</v>
      </c>
      <c r="F990" s="41" t="s">
        <v>41</v>
      </c>
      <c r="G990" s="41" t="s">
        <v>42</v>
      </c>
      <c r="H990" s="41" t="s">
        <v>3160</v>
      </c>
      <c r="I990" s="41" t="s">
        <v>3313</v>
      </c>
      <c r="J990" s="41" t="s">
        <v>44</v>
      </c>
      <c r="K990" s="35" t="s">
        <v>45</v>
      </c>
      <c r="L990" s="35" t="s">
        <v>46</v>
      </c>
      <c r="M990" s="41" t="s">
        <v>122</v>
      </c>
      <c r="N990" s="35" t="s">
        <v>45</v>
      </c>
      <c r="O990" s="46">
        <v>14</v>
      </c>
      <c r="P990" s="46">
        <v>14</v>
      </c>
      <c r="Q990" s="46">
        <v>0</v>
      </c>
      <c r="R990" s="46">
        <v>0</v>
      </c>
      <c r="S990" s="55">
        <v>0</v>
      </c>
      <c r="T990" s="41" t="s">
        <v>3314</v>
      </c>
      <c r="U990" s="41" t="s">
        <v>3315</v>
      </c>
      <c r="V990" s="45">
        <v>1</v>
      </c>
      <c r="W990" s="41">
        <v>62</v>
      </c>
      <c r="X990" s="41">
        <v>205</v>
      </c>
      <c r="Y990" s="41">
        <v>26</v>
      </c>
      <c r="Z990" s="39">
        <v>0.98</v>
      </c>
      <c r="AA990" s="41" t="s">
        <v>50</v>
      </c>
      <c r="AB990" s="210" t="s">
        <v>3316</v>
      </c>
    </row>
    <row r="991" customHeight="1" spans="1:28">
      <c r="A991" s="209">
        <v>51</v>
      </c>
      <c r="B991" s="153" t="s">
        <v>37</v>
      </c>
      <c r="C991" s="210" t="s">
        <v>38</v>
      </c>
      <c r="D991" s="216" t="s">
        <v>3317</v>
      </c>
      <c r="E991" s="216" t="s">
        <v>40</v>
      </c>
      <c r="F991" s="216" t="s">
        <v>41</v>
      </c>
      <c r="G991" s="216" t="s">
        <v>42</v>
      </c>
      <c r="H991" s="216" t="s">
        <v>3160</v>
      </c>
      <c r="I991" s="216" t="s">
        <v>3313</v>
      </c>
      <c r="J991" s="216" t="s">
        <v>44</v>
      </c>
      <c r="K991" s="35" t="s">
        <v>45</v>
      </c>
      <c r="L991" s="35" t="s">
        <v>46</v>
      </c>
      <c r="M991" s="211" t="s">
        <v>256</v>
      </c>
      <c r="N991" s="35" t="s">
        <v>45</v>
      </c>
      <c r="O991" s="227">
        <v>29.5</v>
      </c>
      <c r="P991" s="227">
        <v>29.5</v>
      </c>
      <c r="Q991" s="227">
        <v>0</v>
      </c>
      <c r="R991" s="227">
        <v>0</v>
      </c>
      <c r="S991" s="228">
        <v>0</v>
      </c>
      <c r="T991" s="216" t="s">
        <v>3318</v>
      </c>
      <c r="U991" s="216" t="s">
        <v>3311</v>
      </c>
      <c r="V991" s="217">
        <v>1</v>
      </c>
      <c r="W991" s="216">
        <v>120</v>
      </c>
      <c r="X991" s="216">
        <v>505</v>
      </c>
      <c r="Y991" s="216">
        <v>21</v>
      </c>
      <c r="Z991" s="218">
        <v>0.98</v>
      </c>
      <c r="AA991" s="216" t="s">
        <v>136</v>
      </c>
      <c r="AB991" s="210" t="s">
        <v>3316</v>
      </c>
    </row>
    <row r="992" customHeight="1" spans="1:28">
      <c r="A992" s="209">
        <v>52</v>
      </c>
      <c r="B992" s="153" t="s">
        <v>37</v>
      </c>
      <c r="C992" s="210" t="s">
        <v>38</v>
      </c>
      <c r="D992" s="216" t="s">
        <v>3319</v>
      </c>
      <c r="E992" s="210" t="s">
        <v>209</v>
      </c>
      <c r="F992" s="216" t="s">
        <v>41</v>
      </c>
      <c r="G992" s="216" t="s">
        <v>42</v>
      </c>
      <c r="H992" s="216" t="s">
        <v>3160</v>
      </c>
      <c r="I992" s="216" t="s">
        <v>3313</v>
      </c>
      <c r="J992" s="216" t="s">
        <v>44</v>
      </c>
      <c r="K992" s="35" t="s">
        <v>45</v>
      </c>
      <c r="L992" s="35" t="s">
        <v>46</v>
      </c>
      <c r="M992" s="211" t="s">
        <v>114</v>
      </c>
      <c r="N992" s="35" t="s">
        <v>45</v>
      </c>
      <c r="O992" s="227">
        <v>7.5</v>
      </c>
      <c r="P992" s="227">
        <v>7.5</v>
      </c>
      <c r="Q992" s="227">
        <v>0</v>
      </c>
      <c r="R992" s="227">
        <v>0</v>
      </c>
      <c r="S992" s="228">
        <v>0</v>
      </c>
      <c r="T992" s="216" t="s">
        <v>3320</v>
      </c>
      <c r="U992" s="216" t="s">
        <v>3321</v>
      </c>
      <c r="V992" s="217">
        <v>1</v>
      </c>
      <c r="W992" s="216">
        <v>132</v>
      </c>
      <c r="X992" s="216">
        <v>452</v>
      </c>
      <c r="Y992" s="216">
        <v>13</v>
      </c>
      <c r="Z992" s="218">
        <v>0.98</v>
      </c>
      <c r="AA992" s="216" t="s">
        <v>50</v>
      </c>
      <c r="AB992" s="210" t="s">
        <v>3316</v>
      </c>
    </row>
    <row r="993" customHeight="1" spans="1:28">
      <c r="A993" s="209">
        <v>53</v>
      </c>
      <c r="B993" s="153" t="s">
        <v>37</v>
      </c>
      <c r="C993" s="210" t="s">
        <v>38</v>
      </c>
      <c r="D993" s="216" t="s">
        <v>3322</v>
      </c>
      <c r="E993" s="216" t="s">
        <v>40</v>
      </c>
      <c r="F993" s="216" t="s">
        <v>41</v>
      </c>
      <c r="G993" s="216" t="s">
        <v>42</v>
      </c>
      <c r="H993" s="216" t="s">
        <v>3160</v>
      </c>
      <c r="I993" s="216" t="s">
        <v>3313</v>
      </c>
      <c r="J993" s="216" t="s">
        <v>44</v>
      </c>
      <c r="K993" s="35" t="s">
        <v>45</v>
      </c>
      <c r="L993" s="35" t="s">
        <v>46</v>
      </c>
      <c r="M993" s="211" t="s">
        <v>114</v>
      </c>
      <c r="N993" s="35" t="s">
        <v>45</v>
      </c>
      <c r="O993" s="227">
        <v>9.6</v>
      </c>
      <c r="P993" s="227">
        <v>9.6</v>
      </c>
      <c r="Q993" s="227">
        <v>0</v>
      </c>
      <c r="R993" s="227">
        <v>0</v>
      </c>
      <c r="S993" s="228">
        <v>0</v>
      </c>
      <c r="T993" s="216" t="s">
        <v>3323</v>
      </c>
      <c r="U993" s="216" t="s">
        <v>3311</v>
      </c>
      <c r="V993" s="217">
        <v>1</v>
      </c>
      <c r="W993" s="216">
        <v>127</v>
      </c>
      <c r="X993" s="216">
        <v>473</v>
      </c>
      <c r="Y993" s="216">
        <v>12</v>
      </c>
      <c r="Z993" s="218">
        <v>0.98</v>
      </c>
      <c r="AA993" s="216" t="s">
        <v>50</v>
      </c>
      <c r="AB993" s="210" t="s">
        <v>3316</v>
      </c>
    </row>
    <row r="994" customHeight="1" spans="1:28">
      <c r="A994" s="209">
        <v>54</v>
      </c>
      <c r="B994" s="153" t="s">
        <v>37</v>
      </c>
      <c r="C994" s="210" t="s">
        <v>38</v>
      </c>
      <c r="D994" s="216" t="s">
        <v>3324</v>
      </c>
      <c r="E994" s="216" t="s">
        <v>40</v>
      </c>
      <c r="F994" s="216" t="s">
        <v>41</v>
      </c>
      <c r="G994" s="216" t="s">
        <v>42</v>
      </c>
      <c r="H994" s="216" t="s">
        <v>3160</v>
      </c>
      <c r="I994" s="216" t="s">
        <v>3313</v>
      </c>
      <c r="J994" s="216" t="s">
        <v>44</v>
      </c>
      <c r="K994" s="35" t="s">
        <v>45</v>
      </c>
      <c r="L994" s="35" t="s">
        <v>46</v>
      </c>
      <c r="M994" s="211" t="s">
        <v>256</v>
      </c>
      <c r="N994" s="35" t="s">
        <v>45</v>
      </c>
      <c r="O994" s="227">
        <v>15.3</v>
      </c>
      <c r="P994" s="227">
        <v>15.3</v>
      </c>
      <c r="Q994" s="227">
        <v>0</v>
      </c>
      <c r="R994" s="227">
        <v>0</v>
      </c>
      <c r="S994" s="228">
        <v>0</v>
      </c>
      <c r="T994" s="216" t="s">
        <v>3325</v>
      </c>
      <c r="U994" s="216" t="s">
        <v>3311</v>
      </c>
      <c r="V994" s="217">
        <v>1</v>
      </c>
      <c r="W994" s="216">
        <v>26</v>
      </c>
      <c r="X994" s="216">
        <v>98</v>
      </c>
      <c r="Y994" s="216">
        <v>6</v>
      </c>
      <c r="Z994" s="218">
        <v>0.98</v>
      </c>
      <c r="AA994" s="216" t="s">
        <v>136</v>
      </c>
      <c r="AB994" s="210" t="s">
        <v>3316</v>
      </c>
    </row>
    <row r="995" customHeight="1" spans="1:28">
      <c r="A995" s="209">
        <v>55</v>
      </c>
      <c r="B995" s="153" t="s">
        <v>37</v>
      </c>
      <c r="C995" s="210" t="s">
        <v>38</v>
      </c>
      <c r="D995" s="210" t="s">
        <v>3326</v>
      </c>
      <c r="E995" s="210" t="s">
        <v>40</v>
      </c>
      <c r="F995" s="216" t="s">
        <v>41</v>
      </c>
      <c r="G995" s="216" t="s">
        <v>42</v>
      </c>
      <c r="H995" s="216" t="s">
        <v>3160</v>
      </c>
      <c r="I995" s="216" t="s">
        <v>3313</v>
      </c>
      <c r="J995" s="216" t="s">
        <v>44</v>
      </c>
      <c r="K995" s="35" t="s">
        <v>45</v>
      </c>
      <c r="L995" s="35" t="s">
        <v>46</v>
      </c>
      <c r="M995" s="211" t="s">
        <v>2116</v>
      </c>
      <c r="N995" s="35" t="s">
        <v>45</v>
      </c>
      <c r="O995" s="209">
        <v>10</v>
      </c>
      <c r="P995" s="209">
        <v>10</v>
      </c>
      <c r="Q995" s="209">
        <v>0</v>
      </c>
      <c r="R995" s="209">
        <v>0</v>
      </c>
      <c r="S995" s="209">
        <v>0</v>
      </c>
      <c r="T995" s="210" t="s">
        <v>3327</v>
      </c>
      <c r="U995" s="216" t="s">
        <v>3328</v>
      </c>
      <c r="V995" s="212">
        <v>1</v>
      </c>
      <c r="W995" s="212">
        <v>152</v>
      </c>
      <c r="X995" s="212">
        <v>482</v>
      </c>
      <c r="Y995" s="212">
        <v>45</v>
      </c>
      <c r="Z995" s="218">
        <v>0.98</v>
      </c>
      <c r="AA995" s="216" t="s">
        <v>50</v>
      </c>
      <c r="AB995" s="210" t="s">
        <v>3316</v>
      </c>
    </row>
    <row r="996" customHeight="1" spans="1:28">
      <c r="A996" s="209">
        <v>56</v>
      </c>
      <c r="B996" s="153" t="s">
        <v>37</v>
      </c>
      <c r="C996" s="210" t="s">
        <v>38</v>
      </c>
      <c r="D996" s="216" t="s">
        <v>3329</v>
      </c>
      <c r="E996" s="216" t="s">
        <v>40</v>
      </c>
      <c r="F996" s="216" t="s">
        <v>41</v>
      </c>
      <c r="G996" s="216" t="s">
        <v>42</v>
      </c>
      <c r="H996" s="216" t="s">
        <v>3160</v>
      </c>
      <c r="I996" s="216" t="s">
        <v>3313</v>
      </c>
      <c r="J996" s="216" t="s">
        <v>44</v>
      </c>
      <c r="K996" s="35" t="s">
        <v>45</v>
      </c>
      <c r="L996" s="35" t="s">
        <v>46</v>
      </c>
      <c r="M996" s="211" t="s">
        <v>114</v>
      </c>
      <c r="N996" s="35" t="s">
        <v>45</v>
      </c>
      <c r="O996" s="209">
        <v>7.8</v>
      </c>
      <c r="P996" s="209">
        <v>7.8</v>
      </c>
      <c r="Q996" s="209">
        <v>0</v>
      </c>
      <c r="R996" s="209">
        <v>0</v>
      </c>
      <c r="S996" s="209">
        <v>0</v>
      </c>
      <c r="T996" s="216" t="s">
        <v>3330</v>
      </c>
      <c r="U996" s="216" t="s">
        <v>3331</v>
      </c>
      <c r="V996" s="212">
        <v>1</v>
      </c>
      <c r="W996" s="212">
        <v>82</v>
      </c>
      <c r="X996" s="212">
        <v>275</v>
      </c>
      <c r="Y996" s="212">
        <v>11</v>
      </c>
      <c r="Z996" s="218">
        <v>0.98</v>
      </c>
      <c r="AA996" s="216" t="s">
        <v>50</v>
      </c>
      <c r="AB996" s="210" t="s">
        <v>3316</v>
      </c>
    </row>
    <row r="997" customHeight="1" spans="1:28">
      <c r="A997" s="209">
        <v>57</v>
      </c>
      <c r="B997" s="153" t="s">
        <v>37</v>
      </c>
      <c r="C997" s="210" t="s">
        <v>38</v>
      </c>
      <c r="D997" s="216" t="s">
        <v>3332</v>
      </c>
      <c r="E997" s="216" t="s">
        <v>40</v>
      </c>
      <c r="F997" s="216" t="s">
        <v>41</v>
      </c>
      <c r="G997" s="216" t="s">
        <v>42</v>
      </c>
      <c r="H997" s="216" t="s">
        <v>3160</v>
      </c>
      <c r="I997" s="216" t="s">
        <v>3313</v>
      </c>
      <c r="J997" s="216" t="s">
        <v>44</v>
      </c>
      <c r="K997" s="35" t="s">
        <v>45</v>
      </c>
      <c r="L997" s="35" t="s">
        <v>46</v>
      </c>
      <c r="M997" s="211" t="s">
        <v>114</v>
      </c>
      <c r="N997" s="35" t="s">
        <v>45</v>
      </c>
      <c r="O997" s="209">
        <v>9.8</v>
      </c>
      <c r="P997" s="209">
        <v>9.8</v>
      </c>
      <c r="Q997" s="209">
        <v>0</v>
      </c>
      <c r="R997" s="209">
        <v>0</v>
      </c>
      <c r="S997" s="209">
        <v>0</v>
      </c>
      <c r="T997" s="216" t="s">
        <v>3333</v>
      </c>
      <c r="U997" s="216" t="s">
        <v>3334</v>
      </c>
      <c r="V997" s="212">
        <v>1</v>
      </c>
      <c r="W997" s="212">
        <v>80</v>
      </c>
      <c r="X997" s="212">
        <v>295</v>
      </c>
      <c r="Y997" s="212">
        <v>9</v>
      </c>
      <c r="Z997" s="218">
        <v>0.98</v>
      </c>
      <c r="AA997" s="216" t="s">
        <v>50</v>
      </c>
      <c r="AB997" s="210" t="s">
        <v>3316</v>
      </c>
    </row>
    <row r="998" customHeight="1" spans="1:28">
      <c r="A998" s="209">
        <v>58</v>
      </c>
      <c r="B998" s="153" t="s">
        <v>37</v>
      </c>
      <c r="C998" s="210" t="s">
        <v>38</v>
      </c>
      <c r="D998" s="216" t="s">
        <v>3335</v>
      </c>
      <c r="E998" s="216" t="s">
        <v>40</v>
      </c>
      <c r="F998" s="216" t="s">
        <v>41</v>
      </c>
      <c r="G998" s="216" t="s">
        <v>42</v>
      </c>
      <c r="H998" s="216" t="s">
        <v>3160</v>
      </c>
      <c r="I998" s="216" t="s">
        <v>3313</v>
      </c>
      <c r="J998" s="216" t="s">
        <v>44</v>
      </c>
      <c r="K998" s="35" t="s">
        <v>45</v>
      </c>
      <c r="L998" s="35" t="s">
        <v>46</v>
      </c>
      <c r="M998" s="211" t="s">
        <v>256</v>
      </c>
      <c r="N998" s="35" t="s">
        <v>45</v>
      </c>
      <c r="O998" s="227">
        <v>18</v>
      </c>
      <c r="P998" s="227">
        <v>18</v>
      </c>
      <c r="Q998" s="227">
        <v>0</v>
      </c>
      <c r="R998" s="227">
        <v>0</v>
      </c>
      <c r="S998" s="228">
        <v>0</v>
      </c>
      <c r="T998" s="216" t="s">
        <v>3336</v>
      </c>
      <c r="U998" s="216" t="s">
        <v>3311</v>
      </c>
      <c r="V998" s="217">
        <v>1</v>
      </c>
      <c r="W998" s="216">
        <v>302</v>
      </c>
      <c r="X998" s="216">
        <v>968</v>
      </c>
      <c r="Y998" s="216">
        <v>58</v>
      </c>
      <c r="Z998" s="218">
        <v>0.98</v>
      </c>
      <c r="AA998" s="216" t="s">
        <v>136</v>
      </c>
      <c r="AB998" s="210" t="s">
        <v>3316</v>
      </c>
    </row>
    <row r="999" customHeight="1" spans="1:28">
      <c r="A999" s="209">
        <v>59</v>
      </c>
      <c r="B999" s="41" t="s">
        <v>182</v>
      </c>
      <c r="C999" s="210" t="s">
        <v>38</v>
      </c>
      <c r="D999" s="216" t="s">
        <v>3337</v>
      </c>
      <c r="E999" s="217" t="s">
        <v>40</v>
      </c>
      <c r="F999" s="216" t="s">
        <v>41</v>
      </c>
      <c r="G999" s="216" t="s">
        <v>42</v>
      </c>
      <c r="H999" s="216" t="s">
        <v>3160</v>
      </c>
      <c r="I999" s="216" t="s">
        <v>3313</v>
      </c>
      <c r="J999" s="41" t="s">
        <v>44</v>
      </c>
      <c r="K999" s="41" t="s">
        <v>184</v>
      </c>
      <c r="L999" s="211" t="s">
        <v>1702</v>
      </c>
      <c r="M999" s="211" t="s">
        <v>463</v>
      </c>
      <c r="N999" s="41" t="s">
        <v>187</v>
      </c>
      <c r="O999" s="228">
        <v>45</v>
      </c>
      <c r="P999" s="228">
        <v>45</v>
      </c>
      <c r="Q999" s="228">
        <v>0</v>
      </c>
      <c r="R999" s="227">
        <v>0</v>
      </c>
      <c r="S999" s="227">
        <v>0</v>
      </c>
      <c r="T999" s="224" t="s">
        <v>3338</v>
      </c>
      <c r="U999" s="224" t="s">
        <v>3224</v>
      </c>
      <c r="V999" s="216">
        <v>1</v>
      </c>
      <c r="W999" s="216">
        <v>51</v>
      </c>
      <c r="X999" s="216">
        <v>209</v>
      </c>
      <c r="Y999" s="216">
        <v>7</v>
      </c>
      <c r="Z999" s="218">
        <v>0.98</v>
      </c>
      <c r="AA999" s="216" t="s">
        <v>50</v>
      </c>
      <c r="AB999" s="210" t="s">
        <v>3316</v>
      </c>
    </row>
    <row r="1000" customHeight="1" spans="1:28">
      <c r="A1000" s="209">
        <v>60</v>
      </c>
      <c r="B1000" s="153" t="s">
        <v>37</v>
      </c>
      <c r="C1000" s="234" t="s">
        <v>38</v>
      </c>
      <c r="D1000" s="235" t="s">
        <v>3339</v>
      </c>
      <c r="E1000" s="236" t="s">
        <v>40</v>
      </c>
      <c r="F1000" s="216" t="s">
        <v>41</v>
      </c>
      <c r="G1000" s="216" t="s">
        <v>42</v>
      </c>
      <c r="H1000" s="216" t="s">
        <v>3160</v>
      </c>
      <c r="I1000" s="216" t="s">
        <v>3313</v>
      </c>
      <c r="J1000" s="216" t="s">
        <v>44</v>
      </c>
      <c r="K1000" s="35" t="s">
        <v>45</v>
      </c>
      <c r="L1000" s="35" t="s">
        <v>46</v>
      </c>
      <c r="M1000" s="211" t="s">
        <v>198</v>
      </c>
      <c r="N1000" s="35" t="s">
        <v>45</v>
      </c>
      <c r="O1000" s="237">
        <v>7</v>
      </c>
      <c r="P1000" s="237">
        <v>7</v>
      </c>
      <c r="Q1000" s="237">
        <v>0</v>
      </c>
      <c r="R1000" s="237">
        <v>0</v>
      </c>
      <c r="S1000" s="237">
        <v>0</v>
      </c>
      <c r="T1000" s="236" t="s">
        <v>3340</v>
      </c>
      <c r="U1000" s="235" t="s">
        <v>3341</v>
      </c>
      <c r="V1000" s="234">
        <v>1</v>
      </c>
      <c r="W1000" s="234">
        <v>281</v>
      </c>
      <c r="X1000" s="234">
        <v>985</v>
      </c>
      <c r="Y1000" s="234">
        <v>68</v>
      </c>
      <c r="Z1000" s="218">
        <v>0.96</v>
      </c>
      <c r="AA1000" s="216" t="s">
        <v>201</v>
      </c>
      <c r="AB1000" s="210" t="s">
        <v>3316</v>
      </c>
    </row>
    <row r="1001" s="10" customFormat="1" ht="96" customHeight="1" spans="1:28">
      <c r="A1001" s="209">
        <v>61</v>
      </c>
      <c r="B1001" s="41" t="s">
        <v>37</v>
      </c>
      <c r="C1001" s="210" t="s">
        <v>38</v>
      </c>
      <c r="D1001" s="216" t="s">
        <v>3342</v>
      </c>
      <c r="E1001" s="217" t="s">
        <v>40</v>
      </c>
      <c r="F1001" s="216" t="s">
        <v>41</v>
      </c>
      <c r="G1001" s="216" t="s">
        <v>42</v>
      </c>
      <c r="H1001" s="216" t="s">
        <v>3160</v>
      </c>
      <c r="I1001" s="216" t="s">
        <v>3343</v>
      </c>
      <c r="J1001" s="216" t="s">
        <v>170</v>
      </c>
      <c r="K1001" s="35" t="s">
        <v>45</v>
      </c>
      <c r="L1001" s="35" t="s">
        <v>46</v>
      </c>
      <c r="M1001" s="211" t="s">
        <v>114</v>
      </c>
      <c r="N1001" s="35" t="s">
        <v>45</v>
      </c>
      <c r="O1001" s="238">
        <v>19.6</v>
      </c>
      <c r="P1001" s="238">
        <v>19.6</v>
      </c>
      <c r="Q1001" s="209">
        <v>0</v>
      </c>
      <c r="R1001" s="209">
        <v>0</v>
      </c>
      <c r="S1001" s="209">
        <v>0</v>
      </c>
      <c r="T1001" s="174" t="s">
        <v>3344</v>
      </c>
      <c r="U1001" s="210" t="s">
        <v>3345</v>
      </c>
      <c r="V1001" s="216">
        <v>1</v>
      </c>
      <c r="W1001" s="216">
        <v>140</v>
      </c>
      <c r="X1001" s="216">
        <v>365</v>
      </c>
      <c r="Y1001" s="216">
        <v>36</v>
      </c>
      <c r="Z1001" s="218">
        <v>0.98</v>
      </c>
      <c r="AA1001" s="216" t="s">
        <v>50</v>
      </c>
      <c r="AB1001" s="217" t="s">
        <v>3346</v>
      </c>
    </row>
    <row r="1002" customHeight="1" spans="1:28">
      <c r="A1002" s="209">
        <v>62</v>
      </c>
      <c r="B1002" s="41" t="s">
        <v>37</v>
      </c>
      <c r="C1002" s="210" t="s">
        <v>38</v>
      </c>
      <c r="D1002" s="41" t="s">
        <v>3347</v>
      </c>
      <c r="E1002" s="217" t="s">
        <v>40</v>
      </c>
      <c r="F1002" s="216" t="s">
        <v>41</v>
      </c>
      <c r="G1002" s="216" t="s">
        <v>42</v>
      </c>
      <c r="H1002" s="216" t="s">
        <v>3160</v>
      </c>
      <c r="I1002" s="216" t="s">
        <v>3343</v>
      </c>
      <c r="J1002" s="216" t="s">
        <v>170</v>
      </c>
      <c r="K1002" s="35" t="s">
        <v>45</v>
      </c>
      <c r="L1002" s="35" t="s">
        <v>46</v>
      </c>
      <c r="M1002" s="211" t="s">
        <v>114</v>
      </c>
      <c r="N1002" s="35" t="s">
        <v>45</v>
      </c>
      <c r="O1002" s="239">
        <v>9.3</v>
      </c>
      <c r="P1002" s="239">
        <v>9.3</v>
      </c>
      <c r="Q1002" s="240">
        <v>0</v>
      </c>
      <c r="R1002" s="240">
        <v>0</v>
      </c>
      <c r="S1002" s="240">
        <v>0</v>
      </c>
      <c r="T1002" s="188" t="s">
        <v>3348</v>
      </c>
      <c r="U1002" s="34" t="s">
        <v>3349</v>
      </c>
      <c r="V1002" s="41">
        <v>1</v>
      </c>
      <c r="W1002" s="41">
        <v>110</v>
      </c>
      <c r="X1002" s="41">
        <v>315</v>
      </c>
      <c r="Y1002" s="41">
        <v>21</v>
      </c>
      <c r="Z1002" s="39">
        <v>0.98</v>
      </c>
      <c r="AA1002" s="41" t="s">
        <v>50</v>
      </c>
      <c r="AB1002" s="45" t="s">
        <v>3346</v>
      </c>
    </row>
    <row r="1003" customHeight="1" spans="1:28">
      <c r="A1003" s="209">
        <v>63</v>
      </c>
      <c r="B1003" s="153" t="s">
        <v>37</v>
      </c>
      <c r="C1003" s="210" t="s">
        <v>38</v>
      </c>
      <c r="D1003" s="216" t="s">
        <v>3350</v>
      </c>
      <c r="E1003" s="216" t="s">
        <v>40</v>
      </c>
      <c r="F1003" s="216" t="s">
        <v>41</v>
      </c>
      <c r="G1003" s="216" t="s">
        <v>42</v>
      </c>
      <c r="H1003" s="216" t="s">
        <v>3160</v>
      </c>
      <c r="I1003" s="216" t="s">
        <v>3343</v>
      </c>
      <c r="J1003" s="216" t="s">
        <v>170</v>
      </c>
      <c r="K1003" s="35" t="s">
        <v>45</v>
      </c>
      <c r="L1003" s="35" t="s">
        <v>46</v>
      </c>
      <c r="M1003" s="65" t="s">
        <v>114</v>
      </c>
      <c r="N1003" s="35" t="s">
        <v>45</v>
      </c>
      <c r="O1003" s="227">
        <v>26.5</v>
      </c>
      <c r="P1003" s="227">
        <v>26.5</v>
      </c>
      <c r="Q1003" s="227">
        <v>0</v>
      </c>
      <c r="R1003" s="227">
        <v>0</v>
      </c>
      <c r="S1003" s="228">
        <v>0</v>
      </c>
      <c r="T1003" s="216" t="s">
        <v>3351</v>
      </c>
      <c r="U1003" s="241" t="s">
        <v>3352</v>
      </c>
      <c r="V1003" s="216">
        <v>1</v>
      </c>
      <c r="W1003" s="216">
        <v>160</v>
      </c>
      <c r="X1003" s="216">
        <v>573</v>
      </c>
      <c r="Y1003" s="216">
        <v>29</v>
      </c>
      <c r="Z1003" s="220" t="s">
        <v>84</v>
      </c>
      <c r="AA1003" s="216" t="s">
        <v>136</v>
      </c>
      <c r="AB1003" s="217" t="s">
        <v>3346</v>
      </c>
    </row>
    <row r="1004" customHeight="1" spans="1:28">
      <c r="A1004" s="209">
        <v>64</v>
      </c>
      <c r="B1004" s="153" t="s">
        <v>37</v>
      </c>
      <c r="C1004" s="210" t="s">
        <v>38</v>
      </c>
      <c r="D1004" s="216" t="s">
        <v>3353</v>
      </c>
      <c r="E1004" s="216" t="s">
        <v>40</v>
      </c>
      <c r="F1004" s="216" t="s">
        <v>41</v>
      </c>
      <c r="G1004" s="216" t="s">
        <v>42</v>
      </c>
      <c r="H1004" s="216" t="s">
        <v>3160</v>
      </c>
      <c r="I1004" s="216" t="s">
        <v>3343</v>
      </c>
      <c r="J1004" s="216" t="s">
        <v>170</v>
      </c>
      <c r="K1004" s="35" t="s">
        <v>45</v>
      </c>
      <c r="L1004" s="35" t="s">
        <v>46</v>
      </c>
      <c r="M1004" s="65" t="s">
        <v>114</v>
      </c>
      <c r="N1004" s="35" t="s">
        <v>45</v>
      </c>
      <c r="O1004" s="227">
        <v>89</v>
      </c>
      <c r="P1004" s="227">
        <v>89</v>
      </c>
      <c r="Q1004" s="227">
        <v>0</v>
      </c>
      <c r="R1004" s="227">
        <v>0</v>
      </c>
      <c r="S1004" s="228">
        <v>0</v>
      </c>
      <c r="T1004" s="216" t="s">
        <v>3354</v>
      </c>
      <c r="U1004" s="241" t="s">
        <v>3355</v>
      </c>
      <c r="V1004" s="216">
        <v>1</v>
      </c>
      <c r="W1004" s="216">
        <v>45</v>
      </c>
      <c r="X1004" s="216">
        <v>172</v>
      </c>
      <c r="Y1004" s="216">
        <v>10</v>
      </c>
      <c r="Z1004" s="220" t="s">
        <v>84</v>
      </c>
      <c r="AA1004" s="216" t="s">
        <v>136</v>
      </c>
      <c r="AB1004" s="217" t="s">
        <v>3346</v>
      </c>
    </row>
    <row r="1005" customHeight="1" spans="1:28">
      <c r="A1005" s="209">
        <v>65</v>
      </c>
      <c r="B1005" s="153" t="s">
        <v>37</v>
      </c>
      <c r="C1005" s="210" t="s">
        <v>38</v>
      </c>
      <c r="D1005" s="216" t="s">
        <v>3356</v>
      </c>
      <c r="E1005" s="217" t="s">
        <v>40</v>
      </c>
      <c r="F1005" s="216" t="s">
        <v>41</v>
      </c>
      <c r="G1005" s="216" t="s">
        <v>42</v>
      </c>
      <c r="H1005" s="216" t="s">
        <v>3160</v>
      </c>
      <c r="I1005" s="216" t="s">
        <v>3343</v>
      </c>
      <c r="J1005" s="216" t="s">
        <v>170</v>
      </c>
      <c r="K1005" s="35" t="s">
        <v>45</v>
      </c>
      <c r="L1005" s="35" t="s">
        <v>46</v>
      </c>
      <c r="M1005" s="65" t="s">
        <v>114</v>
      </c>
      <c r="N1005" s="35" t="s">
        <v>45</v>
      </c>
      <c r="O1005" s="228">
        <v>6</v>
      </c>
      <c r="P1005" s="228">
        <v>6</v>
      </c>
      <c r="Q1005" s="228">
        <v>0</v>
      </c>
      <c r="R1005" s="227">
        <v>0</v>
      </c>
      <c r="S1005" s="227">
        <v>0</v>
      </c>
      <c r="T1005" s="136" t="s">
        <v>3357</v>
      </c>
      <c r="U1005" s="241" t="s">
        <v>3358</v>
      </c>
      <c r="V1005" s="216">
        <v>1</v>
      </c>
      <c r="W1005" s="216">
        <v>52</v>
      </c>
      <c r="X1005" s="216">
        <v>256</v>
      </c>
      <c r="Y1005" s="216">
        <v>9</v>
      </c>
      <c r="Z1005" s="218">
        <v>0.98</v>
      </c>
      <c r="AA1005" s="216" t="s">
        <v>50</v>
      </c>
      <c r="AB1005" s="217" t="s">
        <v>3346</v>
      </c>
    </row>
    <row r="1006" customHeight="1" spans="1:28">
      <c r="A1006" s="209">
        <v>66</v>
      </c>
      <c r="B1006" s="41" t="s">
        <v>37</v>
      </c>
      <c r="C1006" s="210" t="s">
        <v>38</v>
      </c>
      <c r="D1006" s="216" t="s">
        <v>3359</v>
      </c>
      <c r="E1006" s="210" t="s">
        <v>209</v>
      </c>
      <c r="F1006" s="216" t="s">
        <v>41</v>
      </c>
      <c r="G1006" s="216" t="s">
        <v>42</v>
      </c>
      <c r="H1006" s="216" t="s">
        <v>3160</v>
      </c>
      <c r="I1006" s="216" t="s">
        <v>3343</v>
      </c>
      <c r="J1006" s="216" t="s">
        <v>170</v>
      </c>
      <c r="K1006" s="35" t="s">
        <v>45</v>
      </c>
      <c r="L1006" s="35" t="s">
        <v>46</v>
      </c>
      <c r="M1006" s="65" t="s">
        <v>114</v>
      </c>
      <c r="N1006" s="35" t="s">
        <v>45</v>
      </c>
      <c r="O1006" s="228">
        <v>17.2</v>
      </c>
      <c r="P1006" s="228">
        <v>17.2</v>
      </c>
      <c r="Q1006" s="228">
        <v>0</v>
      </c>
      <c r="R1006" s="227">
        <v>0</v>
      </c>
      <c r="S1006" s="227">
        <v>0</v>
      </c>
      <c r="T1006" s="216" t="s">
        <v>3360</v>
      </c>
      <c r="U1006" s="210" t="s">
        <v>3361</v>
      </c>
      <c r="V1006" s="216">
        <v>1</v>
      </c>
      <c r="W1006" s="216">
        <v>110</v>
      </c>
      <c r="X1006" s="216">
        <v>320</v>
      </c>
      <c r="Y1006" s="216">
        <v>30</v>
      </c>
      <c r="Z1006" s="218">
        <v>0.98</v>
      </c>
      <c r="AA1006" s="216" t="s">
        <v>50</v>
      </c>
      <c r="AB1006" s="217" t="s">
        <v>3346</v>
      </c>
    </row>
    <row r="1007" customHeight="1" spans="1:28">
      <c r="A1007" s="209">
        <v>67</v>
      </c>
      <c r="B1007" s="41" t="s">
        <v>37</v>
      </c>
      <c r="C1007" s="210" t="s">
        <v>38</v>
      </c>
      <c r="D1007" s="210" t="s">
        <v>3362</v>
      </c>
      <c r="E1007" s="217" t="s">
        <v>40</v>
      </c>
      <c r="F1007" s="216" t="s">
        <v>41</v>
      </c>
      <c r="G1007" s="216" t="s">
        <v>42</v>
      </c>
      <c r="H1007" s="216" t="s">
        <v>3160</v>
      </c>
      <c r="I1007" s="216" t="s">
        <v>3343</v>
      </c>
      <c r="J1007" s="216" t="s">
        <v>170</v>
      </c>
      <c r="K1007" s="35" t="s">
        <v>45</v>
      </c>
      <c r="L1007" s="35" t="s">
        <v>46</v>
      </c>
      <c r="M1007" s="65" t="s">
        <v>114</v>
      </c>
      <c r="N1007" s="35" t="s">
        <v>45</v>
      </c>
      <c r="O1007" s="209">
        <v>8.5</v>
      </c>
      <c r="P1007" s="209">
        <v>8.5</v>
      </c>
      <c r="Q1007" s="209">
        <v>0</v>
      </c>
      <c r="R1007" s="209">
        <v>0</v>
      </c>
      <c r="S1007" s="209">
        <v>0</v>
      </c>
      <c r="T1007" s="210" t="s">
        <v>3363</v>
      </c>
      <c r="U1007" s="241" t="s">
        <v>3364</v>
      </c>
      <c r="V1007" s="210">
        <v>1</v>
      </c>
      <c r="W1007" s="210">
        <v>20</v>
      </c>
      <c r="X1007" s="210">
        <v>70</v>
      </c>
      <c r="Y1007" s="210">
        <v>6</v>
      </c>
      <c r="Z1007" s="218">
        <v>0.98</v>
      </c>
      <c r="AA1007" s="216" t="s">
        <v>50</v>
      </c>
      <c r="AB1007" s="217" t="s">
        <v>3346</v>
      </c>
    </row>
    <row r="1008" customHeight="1" spans="1:28">
      <c r="A1008" s="209">
        <v>68</v>
      </c>
      <c r="B1008" s="153" t="s">
        <v>37</v>
      </c>
      <c r="C1008" s="210" t="s">
        <v>38</v>
      </c>
      <c r="D1008" s="34" t="s">
        <v>3365</v>
      </c>
      <c r="E1008" s="34" t="s">
        <v>40</v>
      </c>
      <c r="F1008" s="41" t="s">
        <v>41</v>
      </c>
      <c r="G1008" s="34" t="s">
        <v>42</v>
      </c>
      <c r="H1008" s="34" t="s">
        <v>3160</v>
      </c>
      <c r="I1008" s="93" t="s">
        <v>3343</v>
      </c>
      <c r="J1008" s="34" t="s">
        <v>170</v>
      </c>
      <c r="K1008" s="35" t="s">
        <v>45</v>
      </c>
      <c r="L1008" s="35" t="s">
        <v>46</v>
      </c>
      <c r="M1008" s="65" t="s">
        <v>114</v>
      </c>
      <c r="N1008" s="35" t="s">
        <v>45</v>
      </c>
      <c r="O1008" s="42">
        <v>19.9</v>
      </c>
      <c r="P1008" s="42">
        <v>19.9</v>
      </c>
      <c r="Q1008" s="42">
        <v>0</v>
      </c>
      <c r="R1008" s="42">
        <v>0</v>
      </c>
      <c r="S1008" s="42">
        <v>0</v>
      </c>
      <c r="T1008" s="34" t="s">
        <v>3366</v>
      </c>
      <c r="U1008" s="242" t="s">
        <v>3358</v>
      </c>
      <c r="V1008" s="73">
        <v>1</v>
      </c>
      <c r="W1008" s="41">
        <v>610</v>
      </c>
      <c r="X1008" s="41">
        <v>2350</v>
      </c>
      <c r="Y1008" s="41">
        <v>140</v>
      </c>
      <c r="Z1008" s="39">
        <v>0.98</v>
      </c>
      <c r="AA1008" s="34" t="s">
        <v>50</v>
      </c>
      <c r="AB1008" s="45" t="s">
        <v>3346</v>
      </c>
    </row>
    <row r="1009" customHeight="1" spans="1:28">
      <c r="A1009" s="209">
        <v>69</v>
      </c>
      <c r="B1009" s="153" t="s">
        <v>37</v>
      </c>
      <c r="C1009" s="210" t="s">
        <v>38</v>
      </c>
      <c r="D1009" s="210" t="s">
        <v>3367</v>
      </c>
      <c r="E1009" s="210" t="s">
        <v>40</v>
      </c>
      <c r="F1009" s="210" t="s">
        <v>41</v>
      </c>
      <c r="G1009" s="210" t="s">
        <v>42</v>
      </c>
      <c r="H1009" s="210" t="s">
        <v>3160</v>
      </c>
      <c r="I1009" s="210" t="s">
        <v>3368</v>
      </c>
      <c r="J1009" s="216" t="s">
        <v>170</v>
      </c>
      <c r="K1009" s="35" t="s">
        <v>45</v>
      </c>
      <c r="L1009" s="35" t="s">
        <v>46</v>
      </c>
      <c r="M1009" s="211" t="s">
        <v>114</v>
      </c>
      <c r="N1009" s="35" t="s">
        <v>45</v>
      </c>
      <c r="O1009" s="209">
        <v>8.1</v>
      </c>
      <c r="P1009" s="209">
        <v>8.1</v>
      </c>
      <c r="Q1009" s="209">
        <v>0</v>
      </c>
      <c r="R1009" s="209">
        <v>0</v>
      </c>
      <c r="S1009" s="209">
        <v>0</v>
      </c>
      <c r="T1009" s="210" t="s">
        <v>3369</v>
      </c>
      <c r="U1009" s="241" t="s">
        <v>3370</v>
      </c>
      <c r="V1009" s="212">
        <v>1</v>
      </c>
      <c r="W1009" s="212">
        <v>5</v>
      </c>
      <c r="X1009" s="212">
        <v>18</v>
      </c>
      <c r="Y1009" s="212">
        <v>3</v>
      </c>
      <c r="Z1009" s="218">
        <v>0.98</v>
      </c>
      <c r="AA1009" s="216" t="s">
        <v>50</v>
      </c>
      <c r="AB1009" s="210" t="s">
        <v>3371</v>
      </c>
    </row>
    <row r="1010" customHeight="1" spans="1:28">
      <c r="A1010" s="209">
        <v>70</v>
      </c>
      <c r="B1010" s="153" t="s">
        <v>37</v>
      </c>
      <c r="C1010" s="210" t="s">
        <v>38</v>
      </c>
      <c r="D1010" s="210" t="s">
        <v>3372</v>
      </c>
      <c r="E1010" s="210" t="s">
        <v>209</v>
      </c>
      <c r="F1010" s="210" t="s">
        <v>41</v>
      </c>
      <c r="G1010" s="210" t="s">
        <v>42</v>
      </c>
      <c r="H1010" s="210" t="s">
        <v>3160</v>
      </c>
      <c r="I1010" s="210" t="s">
        <v>3368</v>
      </c>
      <c r="J1010" s="216" t="s">
        <v>170</v>
      </c>
      <c r="K1010" s="35" t="s">
        <v>45</v>
      </c>
      <c r="L1010" s="35" t="s">
        <v>46</v>
      </c>
      <c r="M1010" s="211" t="s">
        <v>256</v>
      </c>
      <c r="N1010" s="35" t="s">
        <v>45</v>
      </c>
      <c r="O1010" s="209">
        <v>10.2</v>
      </c>
      <c r="P1010" s="209">
        <v>10.2</v>
      </c>
      <c r="Q1010" s="209">
        <v>0</v>
      </c>
      <c r="R1010" s="209">
        <v>0</v>
      </c>
      <c r="S1010" s="209">
        <v>0</v>
      </c>
      <c r="T1010" s="210" t="s">
        <v>3373</v>
      </c>
      <c r="U1010" s="216" t="s">
        <v>3311</v>
      </c>
      <c r="V1010" s="212">
        <v>1</v>
      </c>
      <c r="W1010" s="212">
        <v>381</v>
      </c>
      <c r="X1010" s="210">
        <v>1345</v>
      </c>
      <c r="Y1010" s="210">
        <v>80</v>
      </c>
      <c r="Z1010" s="218">
        <v>0.98</v>
      </c>
      <c r="AA1010" s="216" t="s">
        <v>136</v>
      </c>
      <c r="AB1010" s="210" t="s">
        <v>3371</v>
      </c>
    </row>
    <row r="1011" customHeight="1" spans="1:28">
      <c r="A1011" s="209">
        <v>71</v>
      </c>
      <c r="B1011" s="153" t="s">
        <v>37</v>
      </c>
      <c r="C1011" s="210" t="s">
        <v>38</v>
      </c>
      <c r="D1011" s="210" t="s">
        <v>3374</v>
      </c>
      <c r="E1011" s="210" t="s">
        <v>40</v>
      </c>
      <c r="F1011" s="210" t="s">
        <v>41</v>
      </c>
      <c r="G1011" s="210" t="s">
        <v>42</v>
      </c>
      <c r="H1011" s="210" t="s">
        <v>3160</v>
      </c>
      <c r="I1011" s="210" t="s">
        <v>3368</v>
      </c>
      <c r="J1011" s="216" t="s">
        <v>170</v>
      </c>
      <c r="K1011" s="35" t="s">
        <v>45</v>
      </c>
      <c r="L1011" s="35" t="s">
        <v>46</v>
      </c>
      <c r="M1011" s="211" t="s">
        <v>114</v>
      </c>
      <c r="N1011" s="35" t="s">
        <v>45</v>
      </c>
      <c r="O1011" s="209">
        <v>13.9</v>
      </c>
      <c r="P1011" s="209">
        <v>13.9</v>
      </c>
      <c r="Q1011" s="209">
        <v>0</v>
      </c>
      <c r="R1011" s="209">
        <v>0</v>
      </c>
      <c r="S1011" s="209">
        <v>0</v>
      </c>
      <c r="T1011" s="210" t="s">
        <v>3375</v>
      </c>
      <c r="U1011" s="241" t="s">
        <v>3376</v>
      </c>
      <c r="V1011" s="212">
        <v>1</v>
      </c>
      <c r="W1011" s="212">
        <v>68</v>
      </c>
      <c r="X1011" s="212">
        <v>222</v>
      </c>
      <c r="Y1011" s="212">
        <v>8</v>
      </c>
      <c r="Z1011" s="218">
        <v>0.98</v>
      </c>
      <c r="AA1011" s="216" t="s">
        <v>50</v>
      </c>
      <c r="AB1011" s="210" t="s">
        <v>3371</v>
      </c>
    </row>
    <row r="1012" customHeight="1" spans="1:28">
      <c r="A1012" s="209">
        <v>72</v>
      </c>
      <c r="B1012" s="41" t="s">
        <v>182</v>
      </c>
      <c r="C1012" s="210" t="s">
        <v>38</v>
      </c>
      <c r="D1012" s="210" t="s">
        <v>3377</v>
      </c>
      <c r="E1012" s="210" t="s">
        <v>40</v>
      </c>
      <c r="F1012" s="210" t="s">
        <v>41</v>
      </c>
      <c r="G1012" s="210" t="s">
        <v>42</v>
      </c>
      <c r="H1012" s="210" t="s">
        <v>3160</v>
      </c>
      <c r="I1012" s="210" t="s">
        <v>3368</v>
      </c>
      <c r="J1012" s="216" t="s">
        <v>170</v>
      </c>
      <c r="K1012" s="41" t="s">
        <v>184</v>
      </c>
      <c r="L1012" s="211" t="s">
        <v>469</v>
      </c>
      <c r="M1012" s="211" t="s">
        <v>2309</v>
      </c>
      <c r="N1012" s="41" t="s">
        <v>187</v>
      </c>
      <c r="O1012" s="209">
        <v>16</v>
      </c>
      <c r="P1012" s="209">
        <v>16</v>
      </c>
      <c r="Q1012" s="209">
        <v>0</v>
      </c>
      <c r="R1012" s="209">
        <v>0</v>
      </c>
      <c r="S1012" s="209">
        <v>0</v>
      </c>
      <c r="T1012" s="210" t="s">
        <v>3378</v>
      </c>
      <c r="U1012" s="210" t="s">
        <v>3379</v>
      </c>
      <c r="V1012" s="212">
        <v>1</v>
      </c>
      <c r="W1012" s="212">
        <v>2</v>
      </c>
      <c r="X1012" s="212">
        <v>12</v>
      </c>
      <c r="Y1012" s="212">
        <v>12</v>
      </c>
      <c r="Z1012" s="218">
        <v>0.98</v>
      </c>
      <c r="AA1012" s="216" t="s">
        <v>50</v>
      </c>
      <c r="AB1012" s="210" t="s">
        <v>3371</v>
      </c>
    </row>
    <row r="1013" customHeight="1" spans="1:28">
      <c r="A1013" s="209">
        <v>73</v>
      </c>
      <c r="B1013" s="153" t="s">
        <v>37</v>
      </c>
      <c r="C1013" s="210" t="s">
        <v>38</v>
      </c>
      <c r="D1013" s="216" t="s">
        <v>3380</v>
      </c>
      <c r="E1013" s="210" t="s">
        <v>40</v>
      </c>
      <c r="F1013" s="210" t="s">
        <v>41</v>
      </c>
      <c r="G1013" s="210" t="s">
        <v>42</v>
      </c>
      <c r="H1013" s="210" t="s">
        <v>3160</v>
      </c>
      <c r="I1013" s="210" t="s">
        <v>3368</v>
      </c>
      <c r="J1013" s="216" t="s">
        <v>170</v>
      </c>
      <c r="K1013" s="35" t="s">
        <v>45</v>
      </c>
      <c r="L1013" s="35" t="s">
        <v>46</v>
      </c>
      <c r="M1013" s="211" t="s">
        <v>256</v>
      </c>
      <c r="N1013" s="35" t="s">
        <v>45</v>
      </c>
      <c r="O1013" s="227">
        <v>29.5</v>
      </c>
      <c r="P1013" s="227">
        <v>29.5</v>
      </c>
      <c r="Q1013" s="209">
        <v>0</v>
      </c>
      <c r="R1013" s="209">
        <v>0</v>
      </c>
      <c r="S1013" s="209">
        <v>0</v>
      </c>
      <c r="T1013" s="216" t="s">
        <v>3381</v>
      </c>
      <c r="U1013" s="216" t="s">
        <v>3311</v>
      </c>
      <c r="V1013" s="217">
        <v>1</v>
      </c>
      <c r="W1013" s="216">
        <v>23</v>
      </c>
      <c r="X1013" s="216">
        <v>105</v>
      </c>
      <c r="Y1013" s="216">
        <v>5</v>
      </c>
      <c r="Z1013" s="218">
        <v>0.98</v>
      </c>
      <c r="AA1013" s="216" t="s">
        <v>136</v>
      </c>
      <c r="AB1013" s="210" t="s">
        <v>3371</v>
      </c>
    </row>
    <row r="1014" customHeight="1" spans="1:28">
      <c r="A1014" s="209">
        <v>74</v>
      </c>
      <c r="B1014" s="41" t="s">
        <v>182</v>
      </c>
      <c r="C1014" s="210" t="s">
        <v>38</v>
      </c>
      <c r="D1014" s="216" t="s">
        <v>3382</v>
      </c>
      <c r="E1014" s="210" t="s">
        <v>40</v>
      </c>
      <c r="F1014" s="210" t="s">
        <v>41</v>
      </c>
      <c r="G1014" s="210" t="s">
        <v>42</v>
      </c>
      <c r="H1014" s="210" t="s">
        <v>3160</v>
      </c>
      <c r="I1014" s="210" t="s">
        <v>3368</v>
      </c>
      <c r="J1014" s="216" t="s">
        <v>170</v>
      </c>
      <c r="K1014" s="41" t="s">
        <v>184</v>
      </c>
      <c r="L1014" s="211" t="s">
        <v>1702</v>
      </c>
      <c r="M1014" s="211" t="s">
        <v>463</v>
      </c>
      <c r="N1014" s="41" t="s">
        <v>187</v>
      </c>
      <c r="O1014" s="223">
        <v>45</v>
      </c>
      <c r="P1014" s="223">
        <v>45</v>
      </c>
      <c r="Q1014" s="209">
        <v>0</v>
      </c>
      <c r="R1014" s="209">
        <v>0</v>
      </c>
      <c r="S1014" s="209">
        <v>0</v>
      </c>
      <c r="T1014" s="224" t="s">
        <v>3383</v>
      </c>
      <c r="U1014" s="224" t="s">
        <v>3224</v>
      </c>
      <c r="V1014" s="216">
        <v>1</v>
      </c>
      <c r="W1014" s="216">
        <v>43</v>
      </c>
      <c r="X1014" s="216">
        <v>175</v>
      </c>
      <c r="Y1014" s="216">
        <v>6</v>
      </c>
      <c r="Z1014" s="218">
        <v>0.98</v>
      </c>
      <c r="AA1014" s="216" t="s">
        <v>50</v>
      </c>
      <c r="AB1014" s="210" t="s">
        <v>3371</v>
      </c>
    </row>
    <row r="1015" customHeight="1" spans="1:28">
      <c r="A1015" s="209">
        <v>75</v>
      </c>
      <c r="B1015" s="153" t="s">
        <v>37</v>
      </c>
      <c r="C1015" s="210" t="s">
        <v>38</v>
      </c>
      <c r="D1015" s="210" t="s">
        <v>3384</v>
      </c>
      <c r="E1015" s="210" t="s">
        <v>40</v>
      </c>
      <c r="F1015" s="210" t="s">
        <v>41</v>
      </c>
      <c r="G1015" s="210" t="s">
        <v>42</v>
      </c>
      <c r="H1015" s="210" t="s">
        <v>3160</v>
      </c>
      <c r="I1015" s="210" t="s">
        <v>3385</v>
      </c>
      <c r="J1015" s="210" t="s">
        <v>170</v>
      </c>
      <c r="K1015" s="35" t="s">
        <v>45</v>
      </c>
      <c r="L1015" s="35" t="s">
        <v>46</v>
      </c>
      <c r="M1015" s="211" t="s">
        <v>256</v>
      </c>
      <c r="N1015" s="35" t="s">
        <v>45</v>
      </c>
      <c r="O1015" s="209">
        <v>19.9</v>
      </c>
      <c r="P1015" s="209">
        <v>19.9</v>
      </c>
      <c r="Q1015" s="209">
        <v>0</v>
      </c>
      <c r="R1015" s="209">
        <v>0</v>
      </c>
      <c r="S1015" s="209">
        <v>0</v>
      </c>
      <c r="T1015" s="210" t="s">
        <v>3386</v>
      </c>
      <c r="U1015" s="210" t="s">
        <v>3164</v>
      </c>
      <c r="V1015" s="212">
        <v>1</v>
      </c>
      <c r="W1015" s="212" t="s">
        <v>3387</v>
      </c>
      <c r="X1015" s="212" t="s">
        <v>3165</v>
      </c>
      <c r="Y1015" s="212" t="s">
        <v>305</v>
      </c>
      <c r="Z1015" s="213">
        <v>0.96</v>
      </c>
      <c r="AA1015" s="210" t="s">
        <v>136</v>
      </c>
      <c r="AB1015" s="210" t="s">
        <v>3388</v>
      </c>
    </row>
    <row r="1016" customHeight="1" spans="1:28">
      <c r="A1016" s="209">
        <v>76</v>
      </c>
      <c r="B1016" s="153" t="s">
        <v>37</v>
      </c>
      <c r="C1016" s="210" t="s">
        <v>38</v>
      </c>
      <c r="D1016" s="210" t="s">
        <v>3389</v>
      </c>
      <c r="E1016" s="210" t="s">
        <v>40</v>
      </c>
      <c r="F1016" s="210" t="s">
        <v>41</v>
      </c>
      <c r="G1016" s="210" t="s">
        <v>42</v>
      </c>
      <c r="H1016" s="210" t="s">
        <v>3160</v>
      </c>
      <c r="I1016" s="210" t="s">
        <v>3385</v>
      </c>
      <c r="J1016" s="210" t="s">
        <v>170</v>
      </c>
      <c r="K1016" s="35" t="s">
        <v>45</v>
      </c>
      <c r="L1016" s="35" t="s">
        <v>46</v>
      </c>
      <c r="M1016" s="211" t="s">
        <v>256</v>
      </c>
      <c r="N1016" s="35" t="s">
        <v>45</v>
      </c>
      <c r="O1016" s="209">
        <v>8.2</v>
      </c>
      <c r="P1016" s="209">
        <v>8.2</v>
      </c>
      <c r="Q1016" s="209">
        <v>0</v>
      </c>
      <c r="R1016" s="209">
        <v>0</v>
      </c>
      <c r="S1016" s="209">
        <v>0</v>
      </c>
      <c r="T1016" s="210" t="s">
        <v>3390</v>
      </c>
      <c r="U1016" s="210" t="s">
        <v>3164</v>
      </c>
      <c r="V1016" s="212">
        <v>1</v>
      </c>
      <c r="W1016" s="212">
        <v>186</v>
      </c>
      <c r="X1016" s="212">
        <v>621</v>
      </c>
      <c r="Y1016" s="212">
        <v>32</v>
      </c>
      <c r="Z1016" s="213">
        <v>0.96</v>
      </c>
      <c r="AA1016" s="210" t="s">
        <v>50</v>
      </c>
      <c r="AB1016" s="210" t="s">
        <v>3388</v>
      </c>
    </row>
    <row r="1017" customHeight="1" spans="1:28">
      <c r="A1017" s="209">
        <v>77</v>
      </c>
      <c r="B1017" s="153" t="s">
        <v>37</v>
      </c>
      <c r="C1017" s="210" t="s">
        <v>38</v>
      </c>
      <c r="D1017" s="210" t="s">
        <v>3391</v>
      </c>
      <c r="E1017" s="210" t="s">
        <v>40</v>
      </c>
      <c r="F1017" s="210" t="s">
        <v>41</v>
      </c>
      <c r="G1017" s="210" t="s">
        <v>42</v>
      </c>
      <c r="H1017" s="210" t="s">
        <v>3160</v>
      </c>
      <c r="I1017" s="210" t="s">
        <v>3385</v>
      </c>
      <c r="J1017" s="210" t="s">
        <v>170</v>
      </c>
      <c r="K1017" s="35" t="s">
        <v>45</v>
      </c>
      <c r="L1017" s="35" t="s">
        <v>46</v>
      </c>
      <c r="M1017" s="211" t="s">
        <v>114</v>
      </c>
      <c r="N1017" s="35" t="s">
        <v>45</v>
      </c>
      <c r="O1017" s="209">
        <v>11</v>
      </c>
      <c r="P1017" s="209">
        <v>11</v>
      </c>
      <c r="Q1017" s="209">
        <v>0</v>
      </c>
      <c r="R1017" s="209">
        <v>0</v>
      </c>
      <c r="S1017" s="209">
        <v>0</v>
      </c>
      <c r="T1017" s="210" t="s">
        <v>3392</v>
      </c>
      <c r="U1017" s="210" t="s">
        <v>3393</v>
      </c>
      <c r="V1017" s="212">
        <v>1</v>
      </c>
      <c r="W1017" s="212" t="s">
        <v>1555</v>
      </c>
      <c r="X1017" s="212" t="s">
        <v>3394</v>
      </c>
      <c r="Y1017" s="212" t="s">
        <v>164</v>
      </c>
      <c r="Z1017" s="213">
        <v>0.96</v>
      </c>
      <c r="AA1017" s="210" t="s">
        <v>50</v>
      </c>
      <c r="AB1017" s="210" t="s">
        <v>3388</v>
      </c>
    </row>
    <row r="1018" customHeight="1" spans="1:28">
      <c r="A1018" s="209">
        <v>78</v>
      </c>
      <c r="B1018" s="153" t="s">
        <v>37</v>
      </c>
      <c r="C1018" s="210" t="s">
        <v>38</v>
      </c>
      <c r="D1018" s="210" t="s">
        <v>3395</v>
      </c>
      <c r="E1018" s="210" t="s">
        <v>40</v>
      </c>
      <c r="F1018" s="210" t="s">
        <v>41</v>
      </c>
      <c r="G1018" s="210" t="s">
        <v>42</v>
      </c>
      <c r="H1018" s="210" t="s">
        <v>3160</v>
      </c>
      <c r="I1018" s="210" t="s">
        <v>3385</v>
      </c>
      <c r="J1018" s="210" t="s">
        <v>170</v>
      </c>
      <c r="K1018" s="35" t="s">
        <v>45</v>
      </c>
      <c r="L1018" s="35" t="s">
        <v>46</v>
      </c>
      <c r="M1018" s="211" t="s">
        <v>114</v>
      </c>
      <c r="N1018" s="35" t="s">
        <v>45</v>
      </c>
      <c r="O1018" s="209">
        <v>15.5</v>
      </c>
      <c r="P1018" s="209">
        <v>15.5</v>
      </c>
      <c r="Q1018" s="209">
        <v>0</v>
      </c>
      <c r="R1018" s="209">
        <v>0</v>
      </c>
      <c r="S1018" s="209">
        <v>0</v>
      </c>
      <c r="T1018" s="210" t="s">
        <v>3396</v>
      </c>
      <c r="U1018" s="210" t="s">
        <v>3397</v>
      </c>
      <c r="V1018" s="212">
        <v>1</v>
      </c>
      <c r="W1018" s="212" t="s">
        <v>253</v>
      </c>
      <c r="X1018" s="212" t="s">
        <v>1591</v>
      </c>
      <c r="Y1018" s="212" t="s">
        <v>178</v>
      </c>
      <c r="Z1018" s="213">
        <v>0.97</v>
      </c>
      <c r="AA1018" s="210" t="s">
        <v>50</v>
      </c>
      <c r="AB1018" s="210" t="s">
        <v>3388</v>
      </c>
    </row>
    <row r="1019" customHeight="1" spans="1:28">
      <c r="A1019" s="209">
        <v>79</v>
      </c>
      <c r="B1019" s="153" t="s">
        <v>37</v>
      </c>
      <c r="C1019" s="210" t="s">
        <v>38</v>
      </c>
      <c r="D1019" s="210" t="s">
        <v>3398</v>
      </c>
      <c r="E1019" s="210" t="s">
        <v>40</v>
      </c>
      <c r="F1019" s="210" t="s">
        <v>41</v>
      </c>
      <c r="G1019" s="210" t="s">
        <v>42</v>
      </c>
      <c r="H1019" s="210" t="s">
        <v>3160</v>
      </c>
      <c r="I1019" s="210" t="s">
        <v>3385</v>
      </c>
      <c r="J1019" s="210" t="s">
        <v>170</v>
      </c>
      <c r="K1019" s="35" t="s">
        <v>45</v>
      </c>
      <c r="L1019" s="35" t="s">
        <v>46</v>
      </c>
      <c r="M1019" s="211" t="s">
        <v>114</v>
      </c>
      <c r="N1019" s="35" t="s">
        <v>45</v>
      </c>
      <c r="O1019" s="209">
        <v>34</v>
      </c>
      <c r="P1019" s="209">
        <v>34</v>
      </c>
      <c r="Q1019" s="209">
        <v>0</v>
      </c>
      <c r="R1019" s="209">
        <v>0</v>
      </c>
      <c r="S1019" s="209">
        <v>0</v>
      </c>
      <c r="T1019" s="210" t="s">
        <v>3399</v>
      </c>
      <c r="U1019" s="210" t="s">
        <v>3400</v>
      </c>
      <c r="V1019" s="212">
        <v>1</v>
      </c>
      <c r="W1019" s="212">
        <v>103</v>
      </c>
      <c r="X1019" s="212">
        <v>318</v>
      </c>
      <c r="Y1019" s="212">
        <v>22</v>
      </c>
      <c r="Z1019" s="213">
        <v>0.97</v>
      </c>
      <c r="AA1019" s="210" t="s">
        <v>50</v>
      </c>
      <c r="AB1019" s="210" t="s">
        <v>3388</v>
      </c>
    </row>
    <row r="1020" customHeight="1" spans="1:28">
      <c r="A1020" s="209">
        <v>80</v>
      </c>
      <c r="B1020" s="153" t="s">
        <v>37</v>
      </c>
      <c r="C1020" s="210" t="s">
        <v>38</v>
      </c>
      <c r="D1020" s="210" t="s">
        <v>3401</v>
      </c>
      <c r="E1020" s="210" t="s">
        <v>40</v>
      </c>
      <c r="F1020" s="210" t="s">
        <v>41</v>
      </c>
      <c r="G1020" s="210" t="s">
        <v>42</v>
      </c>
      <c r="H1020" s="210" t="s">
        <v>3160</v>
      </c>
      <c r="I1020" s="210" t="s">
        <v>3402</v>
      </c>
      <c r="J1020" s="210" t="s">
        <v>170</v>
      </c>
      <c r="K1020" s="35" t="s">
        <v>45</v>
      </c>
      <c r="L1020" s="35" t="s">
        <v>46</v>
      </c>
      <c r="M1020" s="211" t="s">
        <v>256</v>
      </c>
      <c r="N1020" s="35" t="s">
        <v>45</v>
      </c>
      <c r="O1020" s="209">
        <v>35</v>
      </c>
      <c r="P1020" s="209">
        <v>35</v>
      </c>
      <c r="Q1020" s="209">
        <v>0</v>
      </c>
      <c r="R1020" s="209">
        <v>0</v>
      </c>
      <c r="S1020" s="209">
        <v>0</v>
      </c>
      <c r="T1020" s="210" t="s">
        <v>3403</v>
      </c>
      <c r="U1020" s="210" t="s">
        <v>3404</v>
      </c>
      <c r="V1020" s="212">
        <v>1</v>
      </c>
      <c r="W1020" s="212">
        <v>130</v>
      </c>
      <c r="X1020" s="212">
        <v>520</v>
      </c>
      <c r="Y1020" s="212">
        <v>16</v>
      </c>
      <c r="Z1020" s="215">
        <v>0.98</v>
      </c>
      <c r="AA1020" s="210" t="s">
        <v>50</v>
      </c>
      <c r="AB1020" s="210" t="s">
        <v>3405</v>
      </c>
    </row>
    <row r="1021" customHeight="1" spans="1:28">
      <c r="A1021" s="209">
        <v>81</v>
      </c>
      <c r="B1021" s="153" t="s">
        <v>37</v>
      </c>
      <c r="C1021" s="210" t="s">
        <v>38</v>
      </c>
      <c r="D1021" s="210" t="s">
        <v>3406</v>
      </c>
      <c r="E1021" s="210" t="s">
        <v>40</v>
      </c>
      <c r="F1021" s="210" t="s">
        <v>41</v>
      </c>
      <c r="G1021" s="210" t="s">
        <v>42</v>
      </c>
      <c r="H1021" s="210" t="s">
        <v>3160</v>
      </c>
      <c r="I1021" s="210" t="s">
        <v>3402</v>
      </c>
      <c r="J1021" s="210" t="s">
        <v>170</v>
      </c>
      <c r="K1021" s="35" t="s">
        <v>45</v>
      </c>
      <c r="L1021" s="35" t="s">
        <v>46</v>
      </c>
      <c r="M1021" s="211" t="s">
        <v>256</v>
      </c>
      <c r="N1021" s="35" t="s">
        <v>45</v>
      </c>
      <c r="O1021" s="209">
        <v>9.2</v>
      </c>
      <c r="P1021" s="209">
        <v>9.2</v>
      </c>
      <c r="Q1021" s="209">
        <v>0</v>
      </c>
      <c r="R1021" s="209">
        <v>0</v>
      </c>
      <c r="S1021" s="209">
        <v>0</v>
      </c>
      <c r="T1021" s="210" t="s">
        <v>3407</v>
      </c>
      <c r="U1021" s="210" t="s">
        <v>3404</v>
      </c>
      <c r="V1021" s="212">
        <v>1</v>
      </c>
      <c r="W1021" s="212">
        <v>56</v>
      </c>
      <c r="X1021" s="212">
        <v>229</v>
      </c>
      <c r="Y1021" s="212">
        <v>9</v>
      </c>
      <c r="Z1021" s="215">
        <v>0.98</v>
      </c>
      <c r="AA1021" s="210" t="s">
        <v>50</v>
      </c>
      <c r="AB1021" s="210" t="s">
        <v>3405</v>
      </c>
    </row>
    <row r="1022" customHeight="1" spans="1:28">
      <c r="A1022" s="209">
        <v>82</v>
      </c>
      <c r="B1022" s="153" t="s">
        <v>37</v>
      </c>
      <c r="C1022" s="210" t="s">
        <v>38</v>
      </c>
      <c r="D1022" s="210" t="s">
        <v>3408</v>
      </c>
      <c r="E1022" s="210" t="s">
        <v>40</v>
      </c>
      <c r="F1022" s="210" t="s">
        <v>41</v>
      </c>
      <c r="G1022" s="210" t="s">
        <v>42</v>
      </c>
      <c r="H1022" s="210" t="s">
        <v>3160</v>
      </c>
      <c r="I1022" s="210" t="s">
        <v>3402</v>
      </c>
      <c r="J1022" s="210" t="s">
        <v>170</v>
      </c>
      <c r="K1022" s="35" t="s">
        <v>45</v>
      </c>
      <c r="L1022" s="35" t="s">
        <v>46</v>
      </c>
      <c r="M1022" s="211" t="s">
        <v>114</v>
      </c>
      <c r="N1022" s="35" t="s">
        <v>45</v>
      </c>
      <c r="O1022" s="209">
        <v>13.1</v>
      </c>
      <c r="P1022" s="209">
        <v>13.1</v>
      </c>
      <c r="Q1022" s="209">
        <v>0</v>
      </c>
      <c r="R1022" s="209">
        <v>0</v>
      </c>
      <c r="S1022" s="209">
        <v>0</v>
      </c>
      <c r="T1022" s="210" t="s">
        <v>3409</v>
      </c>
      <c r="U1022" s="210" t="s">
        <v>3410</v>
      </c>
      <c r="V1022" s="212">
        <v>1</v>
      </c>
      <c r="W1022" s="212">
        <v>36</v>
      </c>
      <c r="X1022" s="212">
        <v>120</v>
      </c>
      <c r="Y1022" s="212">
        <v>8</v>
      </c>
      <c r="Z1022" s="215">
        <v>0.98</v>
      </c>
      <c r="AA1022" s="210" t="s">
        <v>50</v>
      </c>
      <c r="AB1022" s="210" t="s">
        <v>3405</v>
      </c>
    </row>
    <row r="1023" customHeight="1" spans="1:28">
      <c r="A1023" s="209">
        <v>83</v>
      </c>
      <c r="B1023" s="153" t="s">
        <v>37</v>
      </c>
      <c r="C1023" s="210" t="s">
        <v>38</v>
      </c>
      <c r="D1023" s="41" t="s">
        <v>3411</v>
      </c>
      <c r="E1023" s="210" t="s">
        <v>40</v>
      </c>
      <c r="F1023" s="210" t="s">
        <v>41</v>
      </c>
      <c r="G1023" s="210" t="s">
        <v>42</v>
      </c>
      <c r="H1023" s="210" t="s">
        <v>3160</v>
      </c>
      <c r="I1023" s="210" t="s">
        <v>3402</v>
      </c>
      <c r="J1023" s="210" t="s">
        <v>170</v>
      </c>
      <c r="K1023" s="35" t="s">
        <v>45</v>
      </c>
      <c r="L1023" s="35" t="s">
        <v>46</v>
      </c>
      <c r="M1023" s="211" t="s">
        <v>114</v>
      </c>
      <c r="N1023" s="35" t="s">
        <v>45</v>
      </c>
      <c r="O1023" s="46">
        <v>13.9</v>
      </c>
      <c r="P1023" s="46">
        <v>13.9</v>
      </c>
      <c r="Q1023" s="46">
        <v>0</v>
      </c>
      <c r="R1023" s="46">
        <v>0</v>
      </c>
      <c r="S1023" s="55">
        <v>0</v>
      </c>
      <c r="T1023" s="41" t="s">
        <v>3412</v>
      </c>
      <c r="U1023" s="210" t="s">
        <v>3413</v>
      </c>
      <c r="V1023" s="217">
        <v>1</v>
      </c>
      <c r="W1023" s="216">
        <v>26</v>
      </c>
      <c r="X1023" s="216">
        <v>63</v>
      </c>
      <c r="Y1023" s="217">
        <v>21</v>
      </c>
      <c r="Z1023" s="215">
        <v>0.98</v>
      </c>
      <c r="AA1023" s="210" t="s">
        <v>50</v>
      </c>
      <c r="AB1023" s="210" t="s">
        <v>3405</v>
      </c>
    </row>
    <row r="1024" customHeight="1" spans="1:28">
      <c r="A1024" s="209">
        <v>84</v>
      </c>
      <c r="B1024" s="41" t="s">
        <v>182</v>
      </c>
      <c r="C1024" s="210" t="s">
        <v>38</v>
      </c>
      <c r="D1024" s="216" t="s">
        <v>3382</v>
      </c>
      <c r="E1024" s="210" t="s">
        <v>40</v>
      </c>
      <c r="F1024" s="210" t="s">
        <v>41</v>
      </c>
      <c r="G1024" s="210" t="s">
        <v>42</v>
      </c>
      <c r="H1024" s="210" t="s">
        <v>3160</v>
      </c>
      <c r="I1024" s="210" t="s">
        <v>3402</v>
      </c>
      <c r="J1024" s="216" t="s">
        <v>170</v>
      </c>
      <c r="K1024" s="41" t="s">
        <v>184</v>
      </c>
      <c r="L1024" s="211" t="s">
        <v>1702</v>
      </c>
      <c r="M1024" s="211" t="s">
        <v>463</v>
      </c>
      <c r="N1024" s="41" t="s">
        <v>187</v>
      </c>
      <c r="O1024" s="223">
        <v>68</v>
      </c>
      <c r="P1024" s="223">
        <v>68</v>
      </c>
      <c r="Q1024" s="209">
        <v>0</v>
      </c>
      <c r="R1024" s="209">
        <v>0</v>
      </c>
      <c r="S1024" s="209">
        <v>0</v>
      </c>
      <c r="T1024" s="224" t="s">
        <v>3414</v>
      </c>
      <c r="U1024" s="224" t="s">
        <v>3415</v>
      </c>
      <c r="V1024" s="216">
        <v>1</v>
      </c>
      <c r="W1024" s="216">
        <v>146</v>
      </c>
      <c r="X1024" s="216">
        <v>653</v>
      </c>
      <c r="Y1024" s="216">
        <v>23</v>
      </c>
      <c r="Z1024" s="218">
        <v>0.96</v>
      </c>
      <c r="AA1024" s="216" t="s">
        <v>50</v>
      </c>
      <c r="AB1024" s="210" t="s">
        <v>3405</v>
      </c>
    </row>
    <row r="1025" s="10" customFormat="1" customHeight="1" spans="1:28">
      <c r="A1025" s="209">
        <v>85</v>
      </c>
      <c r="B1025" s="153" t="s">
        <v>37</v>
      </c>
      <c r="C1025" s="210" t="s">
        <v>38</v>
      </c>
      <c r="D1025" s="41" t="s">
        <v>3416</v>
      </c>
      <c r="E1025" s="216" t="s">
        <v>40</v>
      </c>
      <c r="F1025" s="216" t="s">
        <v>41</v>
      </c>
      <c r="G1025" s="216" t="s">
        <v>42</v>
      </c>
      <c r="H1025" s="216" t="s">
        <v>3160</v>
      </c>
      <c r="I1025" s="216" t="s">
        <v>3417</v>
      </c>
      <c r="J1025" s="216" t="s">
        <v>44</v>
      </c>
      <c r="K1025" s="35" t="s">
        <v>45</v>
      </c>
      <c r="L1025" s="35" t="s">
        <v>46</v>
      </c>
      <c r="M1025" s="211" t="s">
        <v>114</v>
      </c>
      <c r="N1025" s="35" t="s">
        <v>45</v>
      </c>
      <c r="O1025" s="46">
        <v>8</v>
      </c>
      <c r="P1025" s="46">
        <v>8</v>
      </c>
      <c r="Q1025" s="46">
        <v>0</v>
      </c>
      <c r="R1025" s="46">
        <v>0</v>
      </c>
      <c r="S1025" s="55">
        <v>0</v>
      </c>
      <c r="T1025" s="41" t="s">
        <v>3418</v>
      </c>
      <c r="U1025" s="216" t="s">
        <v>3315</v>
      </c>
      <c r="V1025" s="217">
        <v>1</v>
      </c>
      <c r="W1025" s="216">
        <v>65</v>
      </c>
      <c r="X1025" s="216">
        <v>258</v>
      </c>
      <c r="Y1025" s="217">
        <v>5</v>
      </c>
      <c r="Z1025" s="218">
        <v>0.98</v>
      </c>
      <c r="AA1025" s="243" t="s">
        <v>50</v>
      </c>
      <c r="AB1025" s="210" t="s">
        <v>3419</v>
      </c>
    </row>
    <row r="1026" s="10" customFormat="1" customHeight="1" spans="1:28">
      <c r="A1026" s="209">
        <v>86</v>
      </c>
      <c r="B1026" s="153" t="s">
        <v>37</v>
      </c>
      <c r="C1026" s="210" t="s">
        <v>38</v>
      </c>
      <c r="D1026" s="41" t="s">
        <v>3420</v>
      </c>
      <c r="E1026" s="217" t="s">
        <v>40</v>
      </c>
      <c r="F1026" s="216" t="s">
        <v>41</v>
      </c>
      <c r="G1026" s="216" t="s">
        <v>42</v>
      </c>
      <c r="H1026" s="216" t="s">
        <v>3160</v>
      </c>
      <c r="I1026" s="216" t="s">
        <v>3417</v>
      </c>
      <c r="J1026" s="216" t="s">
        <v>44</v>
      </c>
      <c r="K1026" s="35" t="s">
        <v>45</v>
      </c>
      <c r="L1026" s="35" t="s">
        <v>46</v>
      </c>
      <c r="M1026" s="211" t="s">
        <v>114</v>
      </c>
      <c r="N1026" s="35" t="s">
        <v>45</v>
      </c>
      <c r="O1026" s="46">
        <v>13</v>
      </c>
      <c r="P1026" s="46">
        <v>13</v>
      </c>
      <c r="Q1026" s="55">
        <v>0</v>
      </c>
      <c r="R1026" s="55">
        <v>0</v>
      </c>
      <c r="S1026" s="55">
        <v>0</v>
      </c>
      <c r="T1026" s="41" t="s">
        <v>3421</v>
      </c>
      <c r="U1026" s="216" t="s">
        <v>3422</v>
      </c>
      <c r="V1026" s="216">
        <v>1</v>
      </c>
      <c r="W1026" s="216">
        <v>20</v>
      </c>
      <c r="X1026" s="216">
        <v>92</v>
      </c>
      <c r="Y1026" s="219">
        <v>2</v>
      </c>
      <c r="Z1026" s="218">
        <v>0.96</v>
      </c>
      <c r="AA1026" s="216" t="s">
        <v>50</v>
      </c>
      <c r="AB1026" s="210" t="s">
        <v>3419</v>
      </c>
    </row>
    <row r="1027" customHeight="1" spans="1:28">
      <c r="A1027" s="209">
        <v>87</v>
      </c>
      <c r="B1027" s="153" t="s">
        <v>37</v>
      </c>
      <c r="C1027" s="210" t="s">
        <v>38</v>
      </c>
      <c r="D1027" s="41" t="s">
        <v>3423</v>
      </c>
      <c r="E1027" s="216" t="s">
        <v>40</v>
      </c>
      <c r="F1027" s="216" t="s">
        <v>41</v>
      </c>
      <c r="G1027" s="216" t="s">
        <v>42</v>
      </c>
      <c r="H1027" s="216" t="s">
        <v>3160</v>
      </c>
      <c r="I1027" s="216" t="s">
        <v>3417</v>
      </c>
      <c r="J1027" s="216" t="s">
        <v>44</v>
      </c>
      <c r="K1027" s="35" t="s">
        <v>45</v>
      </c>
      <c r="L1027" s="35" t="s">
        <v>46</v>
      </c>
      <c r="M1027" s="211" t="s">
        <v>256</v>
      </c>
      <c r="N1027" s="35" t="s">
        <v>45</v>
      </c>
      <c r="O1027" s="46">
        <v>14.1</v>
      </c>
      <c r="P1027" s="46">
        <v>14.1</v>
      </c>
      <c r="Q1027" s="46">
        <v>0</v>
      </c>
      <c r="R1027" s="46">
        <v>0</v>
      </c>
      <c r="S1027" s="55">
        <v>0</v>
      </c>
      <c r="T1027" s="41" t="s">
        <v>3424</v>
      </c>
      <c r="U1027" s="216" t="s">
        <v>3311</v>
      </c>
      <c r="V1027" s="216">
        <v>1</v>
      </c>
      <c r="W1027" s="216">
        <v>46</v>
      </c>
      <c r="X1027" s="216">
        <v>199</v>
      </c>
      <c r="Y1027" s="216">
        <v>7</v>
      </c>
      <c r="Z1027" s="218">
        <v>0.98</v>
      </c>
      <c r="AA1027" s="216" t="s">
        <v>50</v>
      </c>
      <c r="AB1027" s="210" t="s">
        <v>3419</v>
      </c>
    </row>
    <row r="1028" s="10" customFormat="1" customHeight="1" spans="1:28">
      <c r="A1028" s="209">
        <v>88</v>
      </c>
      <c r="B1028" s="153" t="s">
        <v>37</v>
      </c>
      <c r="C1028" s="210" t="s">
        <v>38</v>
      </c>
      <c r="D1028" s="41" t="s">
        <v>3425</v>
      </c>
      <c r="E1028" s="217" t="s">
        <v>40</v>
      </c>
      <c r="F1028" s="216" t="s">
        <v>41</v>
      </c>
      <c r="G1028" s="216" t="s">
        <v>42</v>
      </c>
      <c r="H1028" s="216" t="s">
        <v>3160</v>
      </c>
      <c r="I1028" s="216" t="s">
        <v>3417</v>
      </c>
      <c r="J1028" s="216" t="s">
        <v>44</v>
      </c>
      <c r="K1028" s="35" t="s">
        <v>45</v>
      </c>
      <c r="L1028" s="35" t="s">
        <v>46</v>
      </c>
      <c r="M1028" s="211" t="s">
        <v>114</v>
      </c>
      <c r="N1028" s="35" t="s">
        <v>45</v>
      </c>
      <c r="O1028" s="46">
        <v>15.5</v>
      </c>
      <c r="P1028" s="46">
        <v>15.5</v>
      </c>
      <c r="Q1028" s="46">
        <v>0</v>
      </c>
      <c r="R1028" s="46">
        <v>0</v>
      </c>
      <c r="S1028" s="55">
        <v>0</v>
      </c>
      <c r="T1028" s="174" t="s">
        <v>3426</v>
      </c>
      <c r="U1028" s="216" t="s">
        <v>3427</v>
      </c>
      <c r="V1028" s="217">
        <v>1</v>
      </c>
      <c r="W1028" s="216">
        <v>20</v>
      </c>
      <c r="X1028" s="216">
        <v>92</v>
      </c>
      <c r="Y1028" s="219">
        <v>2</v>
      </c>
      <c r="Z1028" s="218">
        <v>0.96</v>
      </c>
      <c r="AA1028" s="216" t="s">
        <v>50</v>
      </c>
      <c r="AB1028" s="210" t="s">
        <v>3419</v>
      </c>
    </row>
    <row r="1029" customHeight="1" spans="1:28">
      <c r="A1029" s="209">
        <v>89</v>
      </c>
      <c r="B1029" s="41" t="s">
        <v>182</v>
      </c>
      <c r="C1029" s="210" t="s">
        <v>38</v>
      </c>
      <c r="D1029" s="41" t="s">
        <v>3428</v>
      </c>
      <c r="E1029" s="216" t="s">
        <v>40</v>
      </c>
      <c r="F1029" s="216" t="s">
        <v>41</v>
      </c>
      <c r="G1029" s="216" t="s">
        <v>42</v>
      </c>
      <c r="H1029" s="216" t="s">
        <v>3160</v>
      </c>
      <c r="I1029" s="216" t="s">
        <v>3417</v>
      </c>
      <c r="J1029" s="216" t="s">
        <v>44</v>
      </c>
      <c r="K1029" s="41" t="s">
        <v>184</v>
      </c>
      <c r="L1029" s="211" t="s">
        <v>469</v>
      </c>
      <c r="M1029" s="211" t="s">
        <v>2309</v>
      </c>
      <c r="N1029" s="41" t="s">
        <v>187</v>
      </c>
      <c r="O1029" s="46">
        <v>13</v>
      </c>
      <c r="P1029" s="46">
        <v>13</v>
      </c>
      <c r="Q1029" s="46">
        <v>0</v>
      </c>
      <c r="R1029" s="46">
        <v>0</v>
      </c>
      <c r="S1029" s="55">
        <v>0</v>
      </c>
      <c r="T1029" s="41" t="s">
        <v>3429</v>
      </c>
      <c r="U1029" s="216" t="s">
        <v>3430</v>
      </c>
      <c r="V1029" s="217">
        <v>1</v>
      </c>
      <c r="W1029" s="216">
        <v>20</v>
      </c>
      <c r="X1029" s="216">
        <v>92</v>
      </c>
      <c r="Y1029" s="219">
        <v>2</v>
      </c>
      <c r="Z1029" s="218">
        <v>0.96</v>
      </c>
      <c r="AA1029" s="216" t="s">
        <v>190</v>
      </c>
      <c r="AB1029" s="210" t="s">
        <v>3419</v>
      </c>
    </row>
    <row r="1030" s="12" customFormat="1" customHeight="1" spans="1:28">
      <c r="A1030" s="209">
        <v>90</v>
      </c>
      <c r="B1030" s="176" t="s">
        <v>37</v>
      </c>
      <c r="C1030" s="210" t="s">
        <v>38</v>
      </c>
      <c r="D1030" s="41" t="s">
        <v>3431</v>
      </c>
      <c r="E1030" s="216" t="s">
        <v>40</v>
      </c>
      <c r="F1030" s="216" t="s">
        <v>41</v>
      </c>
      <c r="G1030" s="216" t="s">
        <v>42</v>
      </c>
      <c r="H1030" s="216" t="s">
        <v>3160</v>
      </c>
      <c r="I1030" s="216" t="s">
        <v>3417</v>
      </c>
      <c r="J1030" s="216" t="s">
        <v>44</v>
      </c>
      <c r="K1030" s="35" t="s">
        <v>45</v>
      </c>
      <c r="L1030" s="35" t="s">
        <v>46</v>
      </c>
      <c r="M1030" s="211" t="s">
        <v>256</v>
      </c>
      <c r="N1030" s="35" t="s">
        <v>45</v>
      </c>
      <c r="O1030" s="46">
        <v>48.6</v>
      </c>
      <c r="P1030" s="46">
        <v>48.6</v>
      </c>
      <c r="Q1030" s="46">
        <v>0</v>
      </c>
      <c r="R1030" s="46">
        <v>0</v>
      </c>
      <c r="S1030" s="55">
        <v>0</v>
      </c>
      <c r="T1030" s="41" t="s">
        <v>3432</v>
      </c>
      <c r="U1030" s="216" t="s">
        <v>3311</v>
      </c>
      <c r="V1030" s="216">
        <v>1</v>
      </c>
      <c r="W1030" s="216">
        <v>145</v>
      </c>
      <c r="X1030" s="216">
        <v>643</v>
      </c>
      <c r="Y1030" s="216">
        <v>16</v>
      </c>
      <c r="Z1030" s="218">
        <v>0.96</v>
      </c>
      <c r="AA1030" s="216" t="s">
        <v>136</v>
      </c>
      <c r="AB1030" s="210" t="s">
        <v>3419</v>
      </c>
    </row>
    <row r="1031" customHeight="1" spans="1:28">
      <c r="A1031" s="209">
        <v>91</v>
      </c>
      <c r="B1031" s="153" t="s">
        <v>37</v>
      </c>
      <c r="C1031" s="210" t="s">
        <v>38</v>
      </c>
      <c r="D1031" s="216" t="s">
        <v>3433</v>
      </c>
      <c r="E1031" s="216" t="s">
        <v>40</v>
      </c>
      <c r="F1031" s="210" t="s">
        <v>41</v>
      </c>
      <c r="G1031" s="216" t="s">
        <v>42</v>
      </c>
      <c r="H1031" s="216" t="s">
        <v>3160</v>
      </c>
      <c r="I1031" s="216" t="s">
        <v>3434</v>
      </c>
      <c r="J1031" s="216" t="s">
        <v>44</v>
      </c>
      <c r="K1031" s="35" t="s">
        <v>45</v>
      </c>
      <c r="L1031" s="35" t="s">
        <v>46</v>
      </c>
      <c r="M1031" s="211" t="s">
        <v>114</v>
      </c>
      <c r="N1031" s="35" t="s">
        <v>45</v>
      </c>
      <c r="O1031" s="228">
        <v>15.3</v>
      </c>
      <c r="P1031" s="228">
        <v>15.3</v>
      </c>
      <c r="Q1031" s="209">
        <v>0</v>
      </c>
      <c r="R1031" s="209">
        <v>0</v>
      </c>
      <c r="S1031" s="209">
        <v>0</v>
      </c>
      <c r="T1031" s="216" t="s">
        <v>3435</v>
      </c>
      <c r="U1031" s="216" t="s">
        <v>3436</v>
      </c>
      <c r="V1031" s="217">
        <v>1</v>
      </c>
      <c r="W1031" s="216">
        <v>68</v>
      </c>
      <c r="X1031" s="216">
        <v>223</v>
      </c>
      <c r="Y1031" s="217">
        <v>16</v>
      </c>
      <c r="Z1031" s="218">
        <v>0.98</v>
      </c>
      <c r="AA1031" s="216" t="s">
        <v>50</v>
      </c>
      <c r="AB1031" s="216" t="s">
        <v>3437</v>
      </c>
    </row>
    <row r="1032" customHeight="1" spans="1:28">
      <c r="A1032" s="209">
        <v>92</v>
      </c>
      <c r="B1032" s="153" t="s">
        <v>37</v>
      </c>
      <c r="C1032" s="210" t="s">
        <v>38</v>
      </c>
      <c r="D1032" s="216" t="s">
        <v>3438</v>
      </c>
      <c r="E1032" s="216" t="s">
        <v>40</v>
      </c>
      <c r="F1032" s="210" t="s">
        <v>41</v>
      </c>
      <c r="G1032" s="216" t="s">
        <v>42</v>
      </c>
      <c r="H1032" s="216" t="s">
        <v>3160</v>
      </c>
      <c r="I1032" s="216" t="s">
        <v>3434</v>
      </c>
      <c r="J1032" s="216" t="s">
        <v>44</v>
      </c>
      <c r="K1032" s="35" t="s">
        <v>45</v>
      </c>
      <c r="L1032" s="35" t="s">
        <v>46</v>
      </c>
      <c r="M1032" s="211" t="s">
        <v>114</v>
      </c>
      <c r="N1032" s="35" t="s">
        <v>45</v>
      </c>
      <c r="O1032" s="228">
        <v>14.2</v>
      </c>
      <c r="P1032" s="228">
        <v>14.2</v>
      </c>
      <c r="Q1032" s="209">
        <v>0</v>
      </c>
      <c r="R1032" s="209">
        <v>0</v>
      </c>
      <c r="S1032" s="209">
        <v>0</v>
      </c>
      <c r="T1032" s="216" t="s">
        <v>3439</v>
      </c>
      <c r="U1032" s="216" t="s">
        <v>3440</v>
      </c>
      <c r="V1032" s="217">
        <v>1</v>
      </c>
      <c r="W1032" s="216">
        <v>123</v>
      </c>
      <c r="X1032" s="216">
        <v>430</v>
      </c>
      <c r="Y1032" s="217">
        <v>30</v>
      </c>
      <c r="Z1032" s="218">
        <v>0.98</v>
      </c>
      <c r="AA1032" s="216" t="s">
        <v>50</v>
      </c>
      <c r="AB1032" s="216" t="s">
        <v>3437</v>
      </c>
    </row>
    <row r="1033" customHeight="1" spans="1:28">
      <c r="A1033" s="209">
        <v>93</v>
      </c>
      <c r="B1033" s="153" t="s">
        <v>37</v>
      </c>
      <c r="C1033" s="210" t="s">
        <v>38</v>
      </c>
      <c r="D1033" s="174" t="s">
        <v>3441</v>
      </c>
      <c r="E1033" s="216" t="s">
        <v>40</v>
      </c>
      <c r="F1033" s="210" t="s">
        <v>41</v>
      </c>
      <c r="G1033" s="216" t="s">
        <v>42</v>
      </c>
      <c r="H1033" s="216" t="s">
        <v>3160</v>
      </c>
      <c r="I1033" s="216" t="s">
        <v>3434</v>
      </c>
      <c r="J1033" s="216" t="s">
        <v>44</v>
      </c>
      <c r="K1033" s="35" t="s">
        <v>45</v>
      </c>
      <c r="L1033" s="35" t="s">
        <v>46</v>
      </c>
      <c r="M1033" s="211" t="s">
        <v>114</v>
      </c>
      <c r="N1033" s="35" t="s">
        <v>45</v>
      </c>
      <c r="O1033" s="228">
        <v>12</v>
      </c>
      <c r="P1033" s="228">
        <v>12</v>
      </c>
      <c r="Q1033" s="209">
        <v>0</v>
      </c>
      <c r="R1033" s="209">
        <v>0</v>
      </c>
      <c r="S1033" s="209">
        <v>0</v>
      </c>
      <c r="T1033" s="216" t="s">
        <v>3442</v>
      </c>
      <c r="U1033" s="216" t="s">
        <v>3443</v>
      </c>
      <c r="V1033" s="217">
        <v>1</v>
      </c>
      <c r="W1033" s="216">
        <v>70</v>
      </c>
      <c r="X1033" s="216">
        <v>281</v>
      </c>
      <c r="Y1033" s="217">
        <v>8</v>
      </c>
      <c r="Z1033" s="218">
        <v>0.98</v>
      </c>
      <c r="AA1033" s="216" t="s">
        <v>50</v>
      </c>
      <c r="AB1033" s="216" t="s">
        <v>3437</v>
      </c>
    </row>
    <row r="1034" customHeight="1" spans="1:28">
      <c r="A1034" s="209">
        <v>94</v>
      </c>
      <c r="B1034" s="153" t="s">
        <v>37</v>
      </c>
      <c r="C1034" s="210" t="s">
        <v>38</v>
      </c>
      <c r="D1034" s="210" t="s">
        <v>3444</v>
      </c>
      <c r="E1034" s="216" t="s">
        <v>40</v>
      </c>
      <c r="F1034" s="210" t="s">
        <v>41</v>
      </c>
      <c r="G1034" s="216" t="s">
        <v>42</v>
      </c>
      <c r="H1034" s="216" t="s">
        <v>3160</v>
      </c>
      <c r="I1034" s="216" t="s">
        <v>3434</v>
      </c>
      <c r="J1034" s="216" t="s">
        <v>44</v>
      </c>
      <c r="K1034" s="35" t="s">
        <v>45</v>
      </c>
      <c r="L1034" s="35" t="s">
        <v>46</v>
      </c>
      <c r="M1034" s="211" t="s">
        <v>114</v>
      </c>
      <c r="N1034" s="35" t="s">
        <v>45</v>
      </c>
      <c r="O1034" s="209">
        <v>12</v>
      </c>
      <c r="P1034" s="209">
        <v>12</v>
      </c>
      <c r="Q1034" s="209">
        <v>0</v>
      </c>
      <c r="R1034" s="209">
        <v>0</v>
      </c>
      <c r="S1034" s="209">
        <v>0</v>
      </c>
      <c r="T1034" s="210" t="s">
        <v>3445</v>
      </c>
      <c r="U1034" s="210" t="s">
        <v>3446</v>
      </c>
      <c r="V1034" s="212">
        <v>1</v>
      </c>
      <c r="W1034" s="212">
        <v>35</v>
      </c>
      <c r="X1034" s="212">
        <v>186</v>
      </c>
      <c r="Y1034" s="212">
        <v>8</v>
      </c>
      <c r="Z1034" s="218">
        <v>0.98</v>
      </c>
      <c r="AA1034" s="216" t="s">
        <v>50</v>
      </c>
      <c r="AB1034" s="216" t="s">
        <v>3437</v>
      </c>
    </row>
    <row r="1035" ht="33" customHeight="1" spans="1:28">
      <c r="A1035" s="209" t="s">
        <v>3447</v>
      </c>
      <c r="B1035" s="153"/>
      <c r="C1035" s="210"/>
      <c r="D1035" s="210"/>
      <c r="E1035" s="216"/>
      <c r="F1035" s="210"/>
      <c r="G1035" s="216"/>
      <c r="H1035" s="216"/>
      <c r="I1035" s="216"/>
      <c r="J1035" s="216"/>
      <c r="K1035" s="211"/>
      <c r="L1035" s="211"/>
      <c r="M1035" s="211"/>
      <c r="N1035" s="210"/>
      <c r="O1035" s="209">
        <v>2136.66</v>
      </c>
      <c r="P1035" s="209">
        <v>2136.66</v>
      </c>
      <c r="Q1035" s="209">
        <v>0</v>
      </c>
      <c r="R1035" s="209">
        <v>0</v>
      </c>
      <c r="S1035" s="209">
        <v>0</v>
      </c>
      <c r="T1035" s="210"/>
      <c r="U1035" s="210"/>
      <c r="V1035" s="212"/>
      <c r="W1035" s="212"/>
      <c r="X1035" s="212"/>
      <c r="Y1035" s="212"/>
      <c r="Z1035" s="218"/>
      <c r="AA1035" s="216"/>
      <c r="AB1035" s="216"/>
    </row>
    <row r="1036" customHeight="1" spans="1:28">
      <c r="A1036" s="34">
        <v>1</v>
      </c>
      <c r="B1036" s="41" t="s">
        <v>182</v>
      </c>
      <c r="C1036" s="34" t="s">
        <v>38</v>
      </c>
      <c r="D1036" s="34" t="s">
        <v>3448</v>
      </c>
      <c r="E1036" s="41" t="s">
        <v>40</v>
      </c>
      <c r="F1036" s="41" t="s">
        <v>41</v>
      </c>
      <c r="G1036" s="41" t="s">
        <v>42</v>
      </c>
      <c r="H1036" s="41" t="s">
        <v>3447</v>
      </c>
      <c r="I1036" s="93" t="s">
        <v>3449</v>
      </c>
      <c r="J1036" s="41" t="s">
        <v>44</v>
      </c>
      <c r="K1036" s="46" t="s">
        <v>184</v>
      </c>
      <c r="L1036" s="46" t="s">
        <v>462</v>
      </c>
      <c r="M1036" s="46" t="s">
        <v>463</v>
      </c>
      <c r="N1036" s="41" t="s">
        <v>187</v>
      </c>
      <c r="O1036" s="34">
        <v>50</v>
      </c>
      <c r="P1036" s="34">
        <v>50</v>
      </c>
      <c r="Q1036" s="34">
        <v>0</v>
      </c>
      <c r="R1036" s="34">
        <v>0</v>
      </c>
      <c r="S1036" s="34">
        <v>0</v>
      </c>
      <c r="T1036" s="83" t="s">
        <v>3450</v>
      </c>
      <c r="U1036" s="41" t="s">
        <v>3451</v>
      </c>
      <c r="V1036" s="41">
        <v>1</v>
      </c>
      <c r="W1036" s="41">
        <v>502</v>
      </c>
      <c r="X1036" s="41">
        <v>1975</v>
      </c>
      <c r="Y1036" s="41">
        <v>93</v>
      </c>
      <c r="Z1036" s="41" t="s">
        <v>84</v>
      </c>
      <c r="AA1036" s="41" t="s">
        <v>50</v>
      </c>
      <c r="AB1036" s="41" t="s">
        <v>3452</v>
      </c>
    </row>
    <row r="1037" ht="80" customHeight="1" spans="1:28">
      <c r="A1037" s="34">
        <v>2</v>
      </c>
      <c r="B1037" s="41" t="s">
        <v>37</v>
      </c>
      <c r="C1037" s="34" t="s">
        <v>38</v>
      </c>
      <c r="D1037" s="34" t="s">
        <v>3453</v>
      </c>
      <c r="E1037" s="41" t="s">
        <v>40</v>
      </c>
      <c r="F1037" s="41" t="s">
        <v>41</v>
      </c>
      <c r="G1037" s="41" t="s">
        <v>42</v>
      </c>
      <c r="H1037" s="41" t="s">
        <v>3447</v>
      </c>
      <c r="I1037" s="198" t="s">
        <v>3454</v>
      </c>
      <c r="J1037" s="41" t="s">
        <v>44</v>
      </c>
      <c r="K1037" s="35" t="s">
        <v>45</v>
      </c>
      <c r="L1037" s="35" t="s">
        <v>46</v>
      </c>
      <c r="M1037" s="84" t="s">
        <v>198</v>
      </c>
      <c r="N1037" s="35" t="s">
        <v>45</v>
      </c>
      <c r="O1037" s="34">
        <v>40</v>
      </c>
      <c r="P1037" s="34">
        <v>40</v>
      </c>
      <c r="Q1037" s="41">
        <v>0</v>
      </c>
      <c r="R1037" s="41">
        <v>0</v>
      </c>
      <c r="S1037" s="41">
        <v>0</v>
      </c>
      <c r="T1037" s="83" t="s">
        <v>3455</v>
      </c>
      <c r="U1037" s="34" t="s">
        <v>3456</v>
      </c>
      <c r="V1037" s="41">
        <v>1</v>
      </c>
      <c r="W1037" s="41">
        <v>502</v>
      </c>
      <c r="X1037" s="41">
        <v>1975</v>
      </c>
      <c r="Y1037" s="41">
        <v>93</v>
      </c>
      <c r="Z1037" s="41" t="s">
        <v>84</v>
      </c>
      <c r="AA1037" s="41" t="s">
        <v>50</v>
      </c>
      <c r="AB1037" s="41" t="s">
        <v>3452</v>
      </c>
    </row>
    <row r="1038" customHeight="1" spans="1:28">
      <c r="A1038" s="34">
        <v>3</v>
      </c>
      <c r="B1038" s="41" t="s">
        <v>37</v>
      </c>
      <c r="C1038" s="34" t="s">
        <v>38</v>
      </c>
      <c r="D1038" s="34" t="s">
        <v>3457</v>
      </c>
      <c r="E1038" s="41" t="s">
        <v>40</v>
      </c>
      <c r="F1038" s="41" t="s">
        <v>41</v>
      </c>
      <c r="G1038" s="41" t="s">
        <v>42</v>
      </c>
      <c r="H1038" s="41" t="s">
        <v>3447</v>
      </c>
      <c r="I1038" s="93" t="s">
        <v>3458</v>
      </c>
      <c r="J1038" s="41" t="s">
        <v>44</v>
      </c>
      <c r="K1038" s="35" t="s">
        <v>45</v>
      </c>
      <c r="L1038" s="35" t="s">
        <v>46</v>
      </c>
      <c r="M1038" s="50" t="s">
        <v>47</v>
      </c>
      <c r="N1038" s="35" t="s">
        <v>45</v>
      </c>
      <c r="O1038" s="198">
        <v>33</v>
      </c>
      <c r="P1038" s="244">
        <v>33</v>
      </c>
      <c r="Q1038" s="109">
        <v>0</v>
      </c>
      <c r="R1038" s="109">
        <v>0</v>
      </c>
      <c r="S1038" s="109">
        <v>0</v>
      </c>
      <c r="T1038" s="245" t="s">
        <v>3459</v>
      </c>
      <c r="U1038" s="245" t="s">
        <v>3460</v>
      </c>
      <c r="V1038" s="41">
        <v>1</v>
      </c>
      <c r="W1038" s="41">
        <v>502</v>
      </c>
      <c r="X1038" s="41">
        <v>1975</v>
      </c>
      <c r="Y1038" s="41">
        <v>93</v>
      </c>
      <c r="Z1038" s="41" t="s">
        <v>84</v>
      </c>
      <c r="AA1038" s="41" t="s">
        <v>50</v>
      </c>
      <c r="AB1038" s="41" t="s">
        <v>3452</v>
      </c>
    </row>
    <row r="1039" customHeight="1" spans="1:28">
      <c r="A1039" s="34">
        <v>4</v>
      </c>
      <c r="B1039" s="41" t="s">
        <v>37</v>
      </c>
      <c r="C1039" s="34" t="s">
        <v>38</v>
      </c>
      <c r="D1039" s="34" t="s">
        <v>3461</v>
      </c>
      <c r="E1039" s="41" t="s">
        <v>40</v>
      </c>
      <c r="F1039" s="41" t="s">
        <v>41</v>
      </c>
      <c r="G1039" s="198" t="s">
        <v>42</v>
      </c>
      <c r="H1039" s="198" t="s">
        <v>3447</v>
      </c>
      <c r="I1039" s="93" t="s">
        <v>3462</v>
      </c>
      <c r="J1039" s="41" t="s">
        <v>44</v>
      </c>
      <c r="K1039" s="35" t="s">
        <v>45</v>
      </c>
      <c r="L1039" s="35" t="s">
        <v>46</v>
      </c>
      <c r="M1039" s="41" t="s">
        <v>256</v>
      </c>
      <c r="N1039" s="35" t="s">
        <v>45</v>
      </c>
      <c r="O1039" s="246">
        <v>23</v>
      </c>
      <c r="P1039" s="244">
        <v>23</v>
      </c>
      <c r="Q1039" s="109">
        <v>0</v>
      </c>
      <c r="R1039" s="109">
        <v>0</v>
      </c>
      <c r="S1039" s="109">
        <v>0</v>
      </c>
      <c r="T1039" s="245" t="s">
        <v>3463</v>
      </c>
      <c r="U1039" s="83" t="s">
        <v>3464</v>
      </c>
      <c r="V1039" s="41">
        <v>1</v>
      </c>
      <c r="W1039" s="41">
        <v>114</v>
      </c>
      <c r="X1039" s="41">
        <v>565</v>
      </c>
      <c r="Y1039" s="41">
        <v>68</v>
      </c>
      <c r="Z1039" s="41" t="s">
        <v>84</v>
      </c>
      <c r="AA1039" s="41" t="s">
        <v>50</v>
      </c>
      <c r="AB1039" s="41" t="s">
        <v>3452</v>
      </c>
    </row>
    <row r="1040" customHeight="1" spans="1:28">
      <c r="A1040" s="34">
        <v>5</v>
      </c>
      <c r="B1040" s="41" t="s">
        <v>37</v>
      </c>
      <c r="C1040" s="34" t="s">
        <v>38</v>
      </c>
      <c r="D1040" s="34" t="s">
        <v>3465</v>
      </c>
      <c r="E1040" s="41" t="s">
        <v>40</v>
      </c>
      <c r="F1040" s="41" t="s">
        <v>41</v>
      </c>
      <c r="G1040" s="41" t="s">
        <v>42</v>
      </c>
      <c r="H1040" s="41" t="s">
        <v>3447</v>
      </c>
      <c r="I1040" s="41" t="s">
        <v>3466</v>
      </c>
      <c r="J1040" s="41" t="s">
        <v>44</v>
      </c>
      <c r="K1040" s="35" t="s">
        <v>45</v>
      </c>
      <c r="L1040" s="35" t="s">
        <v>46</v>
      </c>
      <c r="M1040" s="41" t="s">
        <v>47</v>
      </c>
      <c r="N1040" s="35" t="s">
        <v>45</v>
      </c>
      <c r="O1040" s="41">
        <v>21</v>
      </c>
      <c r="P1040" s="41">
        <v>21</v>
      </c>
      <c r="Q1040" s="41">
        <v>0</v>
      </c>
      <c r="R1040" s="41">
        <v>0</v>
      </c>
      <c r="S1040" s="45">
        <v>0</v>
      </c>
      <c r="T1040" s="83" t="s">
        <v>3467</v>
      </c>
      <c r="U1040" s="83" t="s">
        <v>3468</v>
      </c>
      <c r="V1040" s="41">
        <v>1</v>
      </c>
      <c r="W1040" s="41">
        <v>66</v>
      </c>
      <c r="X1040" s="41">
        <v>260</v>
      </c>
      <c r="Y1040" s="41">
        <v>52</v>
      </c>
      <c r="Z1040" s="41" t="s">
        <v>84</v>
      </c>
      <c r="AA1040" s="41" t="s">
        <v>50</v>
      </c>
      <c r="AB1040" s="41" t="s">
        <v>3452</v>
      </c>
    </row>
    <row r="1041" customHeight="1" spans="1:28">
      <c r="A1041" s="34">
        <v>6</v>
      </c>
      <c r="B1041" s="41" t="s">
        <v>37</v>
      </c>
      <c r="C1041" s="34" t="s">
        <v>38</v>
      </c>
      <c r="D1041" s="34" t="s">
        <v>3469</v>
      </c>
      <c r="E1041" s="41" t="s">
        <v>40</v>
      </c>
      <c r="F1041" s="41" t="s">
        <v>41</v>
      </c>
      <c r="G1041" s="198" t="s">
        <v>42</v>
      </c>
      <c r="H1041" s="198" t="s">
        <v>3447</v>
      </c>
      <c r="I1041" s="108" t="s">
        <v>3470</v>
      </c>
      <c r="J1041" s="41" t="s">
        <v>44</v>
      </c>
      <c r="K1041" s="35" t="s">
        <v>45</v>
      </c>
      <c r="L1041" s="35" t="s">
        <v>46</v>
      </c>
      <c r="M1041" s="41" t="s">
        <v>122</v>
      </c>
      <c r="N1041" s="35" t="s">
        <v>45</v>
      </c>
      <c r="O1041" s="108">
        <v>19</v>
      </c>
      <c r="P1041" s="108">
        <v>19</v>
      </c>
      <c r="Q1041" s="41">
        <v>0</v>
      </c>
      <c r="R1041" s="41">
        <v>0</v>
      </c>
      <c r="S1041" s="41">
        <v>0</v>
      </c>
      <c r="T1041" s="247" t="s">
        <v>3471</v>
      </c>
      <c r="U1041" s="83" t="s">
        <v>3472</v>
      </c>
      <c r="V1041" s="108">
        <v>1</v>
      </c>
      <c r="W1041" s="108">
        <v>127</v>
      </c>
      <c r="X1041" s="108">
        <v>447</v>
      </c>
      <c r="Y1041" s="108">
        <v>106</v>
      </c>
      <c r="Z1041" s="41" t="s">
        <v>84</v>
      </c>
      <c r="AA1041" s="83" t="s">
        <v>50</v>
      </c>
      <c r="AB1041" s="41" t="s">
        <v>3452</v>
      </c>
    </row>
    <row r="1042" customHeight="1" spans="1:28">
      <c r="A1042" s="34">
        <v>7</v>
      </c>
      <c r="B1042" s="41" t="s">
        <v>37</v>
      </c>
      <c r="C1042" s="34" t="s">
        <v>38</v>
      </c>
      <c r="D1042" s="41" t="s">
        <v>3473</v>
      </c>
      <c r="E1042" s="41" t="s">
        <v>40</v>
      </c>
      <c r="F1042" s="41" t="s">
        <v>41</v>
      </c>
      <c r="G1042" s="41" t="s">
        <v>42</v>
      </c>
      <c r="H1042" s="41" t="s">
        <v>3447</v>
      </c>
      <c r="I1042" s="107" t="s">
        <v>3474</v>
      </c>
      <c r="J1042" s="41" t="s">
        <v>44</v>
      </c>
      <c r="K1042" s="35" t="s">
        <v>45</v>
      </c>
      <c r="L1042" s="35" t="s">
        <v>46</v>
      </c>
      <c r="M1042" s="41" t="s">
        <v>256</v>
      </c>
      <c r="N1042" s="35" t="s">
        <v>45</v>
      </c>
      <c r="O1042" s="41">
        <v>9</v>
      </c>
      <c r="P1042" s="41">
        <v>9</v>
      </c>
      <c r="Q1042" s="41">
        <v>0</v>
      </c>
      <c r="R1042" s="41">
        <v>0</v>
      </c>
      <c r="S1042" s="41">
        <v>0</v>
      </c>
      <c r="T1042" s="83" t="s">
        <v>3475</v>
      </c>
      <c r="U1042" s="41" t="s">
        <v>3476</v>
      </c>
      <c r="V1042" s="41">
        <v>1</v>
      </c>
      <c r="W1042" s="41">
        <v>82</v>
      </c>
      <c r="X1042" s="41">
        <v>338</v>
      </c>
      <c r="Y1042" s="41">
        <v>72</v>
      </c>
      <c r="Z1042" s="41" t="s">
        <v>84</v>
      </c>
      <c r="AA1042" s="41" t="s">
        <v>50</v>
      </c>
      <c r="AB1042" s="41" t="s">
        <v>3452</v>
      </c>
    </row>
    <row r="1043" ht="87" customHeight="1" spans="1:28">
      <c r="A1043" s="34">
        <v>8</v>
      </c>
      <c r="B1043" s="41" t="s">
        <v>37</v>
      </c>
      <c r="C1043" s="34" t="s">
        <v>38</v>
      </c>
      <c r="D1043" s="41" t="s">
        <v>3477</v>
      </c>
      <c r="E1043" s="41" t="s">
        <v>40</v>
      </c>
      <c r="F1043" s="41" t="s">
        <v>41</v>
      </c>
      <c r="G1043" s="41" t="s">
        <v>42</v>
      </c>
      <c r="H1043" s="41" t="s">
        <v>3447</v>
      </c>
      <c r="I1043" s="106" t="s">
        <v>3478</v>
      </c>
      <c r="J1043" s="41" t="s">
        <v>44</v>
      </c>
      <c r="K1043" s="35" t="s">
        <v>45</v>
      </c>
      <c r="L1043" s="35" t="s">
        <v>46</v>
      </c>
      <c r="M1043" s="41" t="s">
        <v>256</v>
      </c>
      <c r="N1043" s="35" t="s">
        <v>45</v>
      </c>
      <c r="O1043" s="41">
        <v>40</v>
      </c>
      <c r="P1043" s="41">
        <v>40</v>
      </c>
      <c r="Q1043" s="41">
        <v>0</v>
      </c>
      <c r="R1043" s="41">
        <v>0</v>
      </c>
      <c r="S1043" s="41">
        <v>0</v>
      </c>
      <c r="T1043" s="83" t="s">
        <v>3479</v>
      </c>
      <c r="U1043" s="41" t="s">
        <v>3480</v>
      </c>
      <c r="V1043" s="41">
        <v>1</v>
      </c>
      <c r="W1043" s="41">
        <v>196</v>
      </c>
      <c r="X1043" s="41">
        <v>728</v>
      </c>
      <c r="Y1043" s="41">
        <v>163</v>
      </c>
      <c r="Z1043" s="41" t="s">
        <v>84</v>
      </c>
      <c r="AA1043" s="41" t="s">
        <v>50</v>
      </c>
      <c r="AB1043" s="41" t="s">
        <v>3452</v>
      </c>
    </row>
    <row r="1044" customHeight="1" spans="1:28">
      <c r="A1044" s="34">
        <v>9</v>
      </c>
      <c r="B1044" s="41" t="s">
        <v>37</v>
      </c>
      <c r="C1044" s="34" t="s">
        <v>38</v>
      </c>
      <c r="D1044" s="41" t="s">
        <v>3481</v>
      </c>
      <c r="E1044" s="41" t="s">
        <v>40</v>
      </c>
      <c r="F1044" s="41" t="s">
        <v>41</v>
      </c>
      <c r="G1044" s="41" t="s">
        <v>42</v>
      </c>
      <c r="H1044" s="41" t="s">
        <v>3447</v>
      </c>
      <c r="I1044" s="107" t="s">
        <v>3482</v>
      </c>
      <c r="J1044" s="41" t="s">
        <v>44</v>
      </c>
      <c r="K1044" s="35" t="s">
        <v>45</v>
      </c>
      <c r="L1044" s="35" t="s">
        <v>46</v>
      </c>
      <c r="M1044" s="41" t="s">
        <v>122</v>
      </c>
      <c r="N1044" s="35" t="s">
        <v>45</v>
      </c>
      <c r="O1044" s="108">
        <v>26.7</v>
      </c>
      <c r="P1044" s="108">
        <v>26.7</v>
      </c>
      <c r="Q1044" s="41">
        <v>0</v>
      </c>
      <c r="R1044" s="41">
        <v>0</v>
      </c>
      <c r="S1044" s="41">
        <v>0</v>
      </c>
      <c r="T1044" s="83" t="s">
        <v>3483</v>
      </c>
      <c r="U1044" s="83" t="s">
        <v>3472</v>
      </c>
      <c r="V1044" s="108">
        <v>1</v>
      </c>
      <c r="W1044" s="108">
        <v>126</v>
      </c>
      <c r="X1044" s="108">
        <v>446</v>
      </c>
      <c r="Y1044" s="108">
        <v>108</v>
      </c>
      <c r="Z1044" s="41" t="s">
        <v>84</v>
      </c>
      <c r="AA1044" s="41" t="s">
        <v>50</v>
      </c>
      <c r="AB1044" s="41" t="s">
        <v>3452</v>
      </c>
    </row>
    <row r="1045" customHeight="1" spans="1:28">
      <c r="A1045" s="34">
        <v>10</v>
      </c>
      <c r="B1045" s="41" t="s">
        <v>37</v>
      </c>
      <c r="C1045" s="34" t="s">
        <v>38</v>
      </c>
      <c r="D1045" s="17" t="s">
        <v>3484</v>
      </c>
      <c r="E1045" s="41" t="s">
        <v>40</v>
      </c>
      <c r="F1045" s="41" t="s">
        <v>41</v>
      </c>
      <c r="G1045" s="41" t="s">
        <v>42</v>
      </c>
      <c r="H1045" s="41" t="s">
        <v>3447</v>
      </c>
      <c r="I1045" s="56" t="s">
        <v>3485</v>
      </c>
      <c r="J1045" s="41" t="s">
        <v>44</v>
      </c>
      <c r="K1045" s="35" t="s">
        <v>45</v>
      </c>
      <c r="L1045" s="35" t="s">
        <v>46</v>
      </c>
      <c r="M1045" s="41" t="s">
        <v>256</v>
      </c>
      <c r="N1045" s="35" t="s">
        <v>45</v>
      </c>
      <c r="O1045" s="56">
        <v>25</v>
      </c>
      <c r="P1045" s="56">
        <v>25</v>
      </c>
      <c r="Q1045" s="41">
        <v>0</v>
      </c>
      <c r="R1045" s="41">
        <v>0</v>
      </c>
      <c r="S1045" s="41">
        <v>0</v>
      </c>
      <c r="T1045" s="83" t="s">
        <v>3486</v>
      </c>
      <c r="U1045" s="50" t="s">
        <v>3487</v>
      </c>
      <c r="V1045" s="59">
        <v>1</v>
      </c>
      <c r="W1045" s="59">
        <v>76</v>
      </c>
      <c r="X1045" s="59">
        <v>314</v>
      </c>
      <c r="Y1045" s="59">
        <v>99</v>
      </c>
      <c r="Z1045" s="41" t="s">
        <v>84</v>
      </c>
      <c r="AA1045" s="41" t="s">
        <v>50</v>
      </c>
      <c r="AB1045" s="41" t="s">
        <v>3452</v>
      </c>
    </row>
    <row r="1046" customHeight="1" spans="1:28">
      <c r="A1046" s="34">
        <v>11</v>
      </c>
      <c r="B1046" s="41" t="s">
        <v>37</v>
      </c>
      <c r="C1046" s="34" t="s">
        <v>38</v>
      </c>
      <c r="D1046" s="41" t="s">
        <v>3488</v>
      </c>
      <c r="E1046" s="41" t="s">
        <v>40</v>
      </c>
      <c r="F1046" s="41" t="s">
        <v>41</v>
      </c>
      <c r="G1046" s="41" t="s">
        <v>42</v>
      </c>
      <c r="H1046" s="34" t="s">
        <v>3447</v>
      </c>
      <c r="I1046" s="41" t="s">
        <v>3489</v>
      </c>
      <c r="J1046" s="41" t="s">
        <v>44</v>
      </c>
      <c r="K1046" s="35" t="s">
        <v>45</v>
      </c>
      <c r="L1046" s="35" t="s">
        <v>46</v>
      </c>
      <c r="M1046" s="109" t="s">
        <v>47</v>
      </c>
      <c r="N1046" s="35" t="s">
        <v>45</v>
      </c>
      <c r="O1046" s="41">
        <v>29.5</v>
      </c>
      <c r="P1046" s="41">
        <v>29.5</v>
      </c>
      <c r="Q1046" s="41">
        <v>0</v>
      </c>
      <c r="R1046" s="41">
        <v>0</v>
      </c>
      <c r="S1046" s="45">
        <v>0</v>
      </c>
      <c r="T1046" s="248" t="s">
        <v>3490</v>
      </c>
      <c r="U1046" s="41" t="s">
        <v>3491</v>
      </c>
      <c r="V1046" s="45">
        <v>1</v>
      </c>
      <c r="W1046" s="249">
        <v>45</v>
      </c>
      <c r="X1046" s="249">
        <v>186</v>
      </c>
      <c r="Y1046" s="249">
        <v>11</v>
      </c>
      <c r="Z1046" s="41" t="s">
        <v>84</v>
      </c>
      <c r="AA1046" s="41" t="s">
        <v>50</v>
      </c>
      <c r="AB1046" s="41" t="s">
        <v>3492</v>
      </c>
    </row>
    <row r="1047" customHeight="1" spans="1:28">
      <c r="A1047" s="34">
        <v>12</v>
      </c>
      <c r="B1047" s="41" t="s">
        <v>37</v>
      </c>
      <c r="C1047" s="34" t="s">
        <v>38</v>
      </c>
      <c r="D1047" s="34" t="s">
        <v>3493</v>
      </c>
      <c r="E1047" s="41" t="s">
        <v>40</v>
      </c>
      <c r="F1047" s="41" t="s">
        <v>41</v>
      </c>
      <c r="G1047" s="41" t="s">
        <v>42</v>
      </c>
      <c r="H1047" s="34" t="s">
        <v>3447</v>
      </c>
      <c r="I1047" s="34" t="s">
        <v>3494</v>
      </c>
      <c r="J1047" s="41" t="s">
        <v>44</v>
      </c>
      <c r="K1047" s="35" t="s">
        <v>45</v>
      </c>
      <c r="L1047" s="35" t="s">
        <v>46</v>
      </c>
      <c r="M1047" s="41" t="s">
        <v>3495</v>
      </c>
      <c r="N1047" s="35" t="s">
        <v>45</v>
      </c>
      <c r="O1047" s="34">
        <v>12</v>
      </c>
      <c r="P1047" s="34">
        <v>12</v>
      </c>
      <c r="Q1047" s="34">
        <v>0</v>
      </c>
      <c r="R1047" s="34">
        <v>0</v>
      </c>
      <c r="S1047" s="34">
        <v>0</v>
      </c>
      <c r="T1047" s="75" t="s">
        <v>3496</v>
      </c>
      <c r="U1047" s="41" t="s">
        <v>3497</v>
      </c>
      <c r="V1047" s="34">
        <v>1</v>
      </c>
      <c r="W1047" s="34">
        <v>58</v>
      </c>
      <c r="X1047" s="34">
        <v>224</v>
      </c>
      <c r="Y1047" s="34">
        <v>56</v>
      </c>
      <c r="Z1047" s="41" t="s">
        <v>84</v>
      </c>
      <c r="AA1047" s="41" t="s">
        <v>50</v>
      </c>
      <c r="AB1047" s="41" t="s">
        <v>3492</v>
      </c>
    </row>
    <row r="1048" customHeight="1" spans="1:28">
      <c r="A1048" s="34">
        <v>13</v>
      </c>
      <c r="B1048" s="41" t="s">
        <v>37</v>
      </c>
      <c r="C1048" s="34" t="s">
        <v>38</v>
      </c>
      <c r="D1048" s="41" t="s">
        <v>3498</v>
      </c>
      <c r="E1048" s="41" t="s">
        <v>40</v>
      </c>
      <c r="F1048" s="41" t="s">
        <v>41</v>
      </c>
      <c r="G1048" s="41" t="s">
        <v>42</v>
      </c>
      <c r="H1048" s="34" t="s">
        <v>3447</v>
      </c>
      <c r="I1048" s="41" t="s">
        <v>3499</v>
      </c>
      <c r="J1048" s="41" t="s">
        <v>44</v>
      </c>
      <c r="K1048" s="35" t="s">
        <v>45</v>
      </c>
      <c r="L1048" s="35" t="s">
        <v>46</v>
      </c>
      <c r="M1048" s="41" t="s">
        <v>198</v>
      </c>
      <c r="N1048" s="35" t="s">
        <v>45</v>
      </c>
      <c r="O1048" s="41">
        <v>13.5</v>
      </c>
      <c r="P1048" s="41">
        <v>13.5</v>
      </c>
      <c r="Q1048" s="41">
        <v>0</v>
      </c>
      <c r="R1048" s="41">
        <v>0</v>
      </c>
      <c r="S1048" s="45">
        <v>0</v>
      </c>
      <c r="T1048" s="75" t="s">
        <v>3500</v>
      </c>
      <c r="U1048" s="41" t="s">
        <v>3501</v>
      </c>
      <c r="V1048" s="45">
        <v>1</v>
      </c>
      <c r="W1048" s="45">
        <v>505</v>
      </c>
      <c r="X1048" s="45">
        <v>1963</v>
      </c>
      <c r="Y1048" s="45">
        <v>332</v>
      </c>
      <c r="Z1048" s="41" t="s">
        <v>84</v>
      </c>
      <c r="AA1048" s="41" t="s">
        <v>201</v>
      </c>
      <c r="AB1048" s="41" t="s">
        <v>3492</v>
      </c>
    </row>
    <row r="1049" ht="81" customHeight="1" spans="1:28">
      <c r="A1049" s="34">
        <v>14</v>
      </c>
      <c r="B1049" s="41" t="s">
        <v>37</v>
      </c>
      <c r="C1049" s="34" t="s">
        <v>38</v>
      </c>
      <c r="D1049" s="41" t="s">
        <v>3502</v>
      </c>
      <c r="E1049" s="41" t="s">
        <v>40</v>
      </c>
      <c r="F1049" s="41" t="s">
        <v>41</v>
      </c>
      <c r="G1049" s="41" t="s">
        <v>42</v>
      </c>
      <c r="H1049" s="34" t="s">
        <v>3447</v>
      </c>
      <c r="I1049" s="41" t="s">
        <v>3503</v>
      </c>
      <c r="J1049" s="41" t="s">
        <v>44</v>
      </c>
      <c r="K1049" s="35" t="s">
        <v>45</v>
      </c>
      <c r="L1049" s="35" t="s">
        <v>46</v>
      </c>
      <c r="M1049" s="109" t="s">
        <v>47</v>
      </c>
      <c r="N1049" s="35" t="s">
        <v>45</v>
      </c>
      <c r="O1049" s="41">
        <v>31.5</v>
      </c>
      <c r="P1049" s="41">
        <v>31.5</v>
      </c>
      <c r="Q1049" s="41">
        <v>0</v>
      </c>
      <c r="R1049" s="41">
        <v>0</v>
      </c>
      <c r="S1049" s="45">
        <v>0</v>
      </c>
      <c r="T1049" s="75" t="s">
        <v>3504</v>
      </c>
      <c r="U1049" s="41" t="s">
        <v>3505</v>
      </c>
      <c r="V1049" s="45">
        <v>1</v>
      </c>
      <c r="W1049" s="249">
        <v>68</v>
      </c>
      <c r="X1049" s="249">
        <v>296</v>
      </c>
      <c r="Y1049" s="249">
        <v>20</v>
      </c>
      <c r="Z1049" s="41" t="s">
        <v>84</v>
      </c>
      <c r="AA1049" s="41" t="s">
        <v>50</v>
      </c>
      <c r="AB1049" s="41" t="s">
        <v>3492</v>
      </c>
    </row>
    <row r="1050" customHeight="1" spans="1:28">
      <c r="A1050" s="34">
        <v>15</v>
      </c>
      <c r="B1050" s="41" t="s">
        <v>37</v>
      </c>
      <c r="C1050" s="34" t="s">
        <v>38</v>
      </c>
      <c r="D1050" s="41" t="s">
        <v>3506</v>
      </c>
      <c r="E1050" s="41" t="s">
        <v>40</v>
      </c>
      <c r="F1050" s="41" t="s">
        <v>41</v>
      </c>
      <c r="G1050" s="41" t="s">
        <v>42</v>
      </c>
      <c r="H1050" s="34" t="s">
        <v>3447</v>
      </c>
      <c r="I1050" s="41" t="s">
        <v>3499</v>
      </c>
      <c r="J1050" s="41" t="s">
        <v>44</v>
      </c>
      <c r="K1050" s="35" t="s">
        <v>45</v>
      </c>
      <c r="L1050" s="35" t="s">
        <v>46</v>
      </c>
      <c r="M1050" s="41" t="s">
        <v>3495</v>
      </c>
      <c r="N1050" s="35" t="s">
        <v>45</v>
      </c>
      <c r="O1050" s="41">
        <v>118</v>
      </c>
      <c r="P1050" s="41">
        <v>118</v>
      </c>
      <c r="Q1050" s="41">
        <v>0</v>
      </c>
      <c r="R1050" s="41">
        <v>0</v>
      </c>
      <c r="S1050" s="45">
        <v>0</v>
      </c>
      <c r="T1050" s="75" t="s">
        <v>3507</v>
      </c>
      <c r="U1050" s="41" t="s">
        <v>3508</v>
      </c>
      <c r="V1050" s="45">
        <v>1</v>
      </c>
      <c r="W1050" s="41">
        <v>285</v>
      </c>
      <c r="X1050" s="41">
        <v>1186</v>
      </c>
      <c r="Y1050" s="41">
        <v>126</v>
      </c>
      <c r="Z1050" s="41" t="s">
        <v>84</v>
      </c>
      <c r="AA1050" s="41" t="s">
        <v>50</v>
      </c>
      <c r="AB1050" s="41" t="s">
        <v>3492</v>
      </c>
    </row>
    <row r="1051" customHeight="1" spans="1:28">
      <c r="A1051" s="34">
        <v>16</v>
      </c>
      <c r="B1051" s="41" t="s">
        <v>37</v>
      </c>
      <c r="C1051" s="34" t="s">
        <v>38</v>
      </c>
      <c r="D1051" s="109" t="s">
        <v>3509</v>
      </c>
      <c r="E1051" s="41" t="s">
        <v>40</v>
      </c>
      <c r="F1051" s="41" t="s">
        <v>41</v>
      </c>
      <c r="G1051" s="109" t="s">
        <v>42</v>
      </c>
      <c r="H1051" s="78" t="s">
        <v>3447</v>
      </c>
      <c r="I1051" s="109" t="s">
        <v>3510</v>
      </c>
      <c r="J1051" s="41" t="s">
        <v>44</v>
      </c>
      <c r="K1051" s="35" t="s">
        <v>45</v>
      </c>
      <c r="L1051" s="35" t="s">
        <v>46</v>
      </c>
      <c r="M1051" s="109" t="s">
        <v>47</v>
      </c>
      <c r="N1051" s="35" t="s">
        <v>45</v>
      </c>
      <c r="O1051" s="109">
        <v>8</v>
      </c>
      <c r="P1051" s="109">
        <v>8</v>
      </c>
      <c r="Q1051" s="109">
        <v>0</v>
      </c>
      <c r="R1051" s="109">
        <v>0</v>
      </c>
      <c r="S1051" s="74">
        <v>0</v>
      </c>
      <c r="T1051" s="75" t="s">
        <v>3511</v>
      </c>
      <c r="U1051" s="109" t="s">
        <v>3512</v>
      </c>
      <c r="V1051" s="74">
        <v>1</v>
      </c>
      <c r="W1051" s="96">
        <v>49</v>
      </c>
      <c r="X1051" s="96">
        <v>199</v>
      </c>
      <c r="Y1051" s="96">
        <v>48</v>
      </c>
      <c r="Z1051" s="41" t="s">
        <v>84</v>
      </c>
      <c r="AA1051" s="109" t="s">
        <v>50</v>
      </c>
      <c r="AB1051" s="109" t="s">
        <v>3492</v>
      </c>
    </row>
    <row r="1052" customHeight="1" spans="1:28">
      <c r="A1052" s="34">
        <v>17</v>
      </c>
      <c r="B1052" s="41" t="s">
        <v>37</v>
      </c>
      <c r="C1052" s="34" t="s">
        <v>38</v>
      </c>
      <c r="D1052" s="41" t="s">
        <v>3513</v>
      </c>
      <c r="E1052" s="41" t="s">
        <v>40</v>
      </c>
      <c r="F1052" s="41" t="s">
        <v>41</v>
      </c>
      <c r="G1052" s="41" t="s">
        <v>42</v>
      </c>
      <c r="H1052" s="34" t="s">
        <v>3447</v>
      </c>
      <c r="I1052" s="41" t="s">
        <v>3514</v>
      </c>
      <c r="J1052" s="41" t="s">
        <v>44</v>
      </c>
      <c r="K1052" s="35" t="s">
        <v>45</v>
      </c>
      <c r="L1052" s="35" t="s">
        <v>46</v>
      </c>
      <c r="M1052" s="109" t="s">
        <v>47</v>
      </c>
      <c r="N1052" s="35" t="s">
        <v>45</v>
      </c>
      <c r="O1052" s="41">
        <v>4.96</v>
      </c>
      <c r="P1052" s="41">
        <v>4.96</v>
      </c>
      <c r="Q1052" s="41">
        <v>0</v>
      </c>
      <c r="R1052" s="41">
        <v>0</v>
      </c>
      <c r="S1052" s="45">
        <v>0</v>
      </c>
      <c r="T1052" s="75" t="s">
        <v>3515</v>
      </c>
      <c r="U1052" s="41" t="s">
        <v>3516</v>
      </c>
      <c r="V1052" s="45">
        <v>1</v>
      </c>
      <c r="W1052" s="249">
        <v>23</v>
      </c>
      <c r="X1052" s="249">
        <v>96</v>
      </c>
      <c r="Y1052" s="249">
        <v>8</v>
      </c>
      <c r="Z1052" s="41" t="s">
        <v>84</v>
      </c>
      <c r="AA1052" s="41" t="s">
        <v>50</v>
      </c>
      <c r="AB1052" s="41" t="s">
        <v>3492</v>
      </c>
    </row>
    <row r="1053" customHeight="1" spans="1:28">
      <c r="A1053" s="34">
        <v>18</v>
      </c>
      <c r="B1053" s="41" t="s">
        <v>37</v>
      </c>
      <c r="C1053" s="34" t="s">
        <v>38</v>
      </c>
      <c r="D1053" s="41" t="s">
        <v>3517</v>
      </c>
      <c r="E1053" s="41" t="s">
        <v>40</v>
      </c>
      <c r="F1053" s="41" t="s">
        <v>41</v>
      </c>
      <c r="G1053" s="41" t="s">
        <v>42</v>
      </c>
      <c r="H1053" s="34" t="s">
        <v>3447</v>
      </c>
      <c r="I1053" s="41" t="s">
        <v>3518</v>
      </c>
      <c r="J1053" s="41" t="s">
        <v>44</v>
      </c>
      <c r="K1053" s="35" t="s">
        <v>45</v>
      </c>
      <c r="L1053" s="35" t="s">
        <v>46</v>
      </c>
      <c r="M1053" s="41" t="s">
        <v>198</v>
      </c>
      <c r="N1053" s="35" t="s">
        <v>45</v>
      </c>
      <c r="O1053" s="41">
        <v>13</v>
      </c>
      <c r="P1053" s="41">
        <v>13</v>
      </c>
      <c r="Q1053" s="41">
        <v>0</v>
      </c>
      <c r="R1053" s="41">
        <v>0</v>
      </c>
      <c r="S1053" s="45">
        <v>0</v>
      </c>
      <c r="T1053" s="75" t="s">
        <v>3519</v>
      </c>
      <c r="U1053" s="41" t="s">
        <v>3520</v>
      </c>
      <c r="V1053" s="45">
        <v>1</v>
      </c>
      <c r="W1053" s="249">
        <v>112</v>
      </c>
      <c r="X1053" s="249">
        <v>385</v>
      </c>
      <c r="Y1053" s="249">
        <v>68</v>
      </c>
      <c r="Z1053" s="41" t="s">
        <v>84</v>
      </c>
      <c r="AA1053" s="41" t="s">
        <v>201</v>
      </c>
      <c r="AB1053" s="41" t="s">
        <v>3492</v>
      </c>
    </row>
    <row r="1054" customHeight="1" spans="1:28">
      <c r="A1054" s="34">
        <v>19</v>
      </c>
      <c r="B1054" s="41" t="s">
        <v>37</v>
      </c>
      <c r="C1054" s="34" t="s">
        <v>38</v>
      </c>
      <c r="D1054" s="41" t="s">
        <v>3521</v>
      </c>
      <c r="E1054" s="41" t="s">
        <v>40</v>
      </c>
      <c r="F1054" s="41" t="s">
        <v>41</v>
      </c>
      <c r="G1054" s="41" t="s">
        <v>42</v>
      </c>
      <c r="H1054" s="41" t="s">
        <v>3447</v>
      </c>
      <c r="I1054" s="41" t="s">
        <v>3522</v>
      </c>
      <c r="J1054" s="41" t="s">
        <v>281</v>
      </c>
      <c r="K1054" s="35" t="s">
        <v>45</v>
      </c>
      <c r="L1054" s="35" t="s">
        <v>46</v>
      </c>
      <c r="M1054" s="109" t="s">
        <v>47</v>
      </c>
      <c r="N1054" s="35" t="s">
        <v>45</v>
      </c>
      <c r="O1054" s="115">
        <v>12</v>
      </c>
      <c r="P1054" s="113">
        <v>12</v>
      </c>
      <c r="Q1054" s="41">
        <v>0</v>
      </c>
      <c r="R1054" s="41">
        <v>0</v>
      </c>
      <c r="S1054" s="45">
        <v>0</v>
      </c>
      <c r="T1054" s="75" t="s">
        <v>3523</v>
      </c>
      <c r="U1054" s="41" t="s">
        <v>3524</v>
      </c>
      <c r="V1054" s="115">
        <v>1</v>
      </c>
      <c r="W1054" s="115">
        <v>60</v>
      </c>
      <c r="X1054" s="115">
        <v>351</v>
      </c>
      <c r="Y1054" s="115">
        <v>23</v>
      </c>
      <c r="Z1054" s="41" t="s">
        <v>84</v>
      </c>
      <c r="AA1054" s="41" t="s">
        <v>50</v>
      </c>
      <c r="AB1054" s="41" t="s">
        <v>3525</v>
      </c>
    </row>
    <row r="1055" customHeight="1" spans="1:28">
      <c r="A1055" s="34">
        <v>20</v>
      </c>
      <c r="B1055" s="41" t="s">
        <v>37</v>
      </c>
      <c r="C1055" s="34" t="s">
        <v>38</v>
      </c>
      <c r="D1055" s="41" t="s">
        <v>3526</v>
      </c>
      <c r="E1055" s="41" t="s">
        <v>40</v>
      </c>
      <c r="F1055" s="41" t="s">
        <v>41</v>
      </c>
      <c r="G1055" s="41" t="s">
        <v>42</v>
      </c>
      <c r="H1055" s="41" t="s">
        <v>3447</v>
      </c>
      <c r="I1055" s="41" t="s">
        <v>3527</v>
      </c>
      <c r="J1055" s="41" t="s">
        <v>281</v>
      </c>
      <c r="K1055" s="35" t="s">
        <v>45</v>
      </c>
      <c r="L1055" s="35" t="s">
        <v>46</v>
      </c>
      <c r="M1055" s="109" t="s">
        <v>47</v>
      </c>
      <c r="N1055" s="35" t="s">
        <v>45</v>
      </c>
      <c r="O1055" s="41">
        <v>20</v>
      </c>
      <c r="P1055" s="41">
        <v>20</v>
      </c>
      <c r="Q1055" s="41">
        <v>0</v>
      </c>
      <c r="R1055" s="41">
        <v>0</v>
      </c>
      <c r="S1055" s="45">
        <v>0</v>
      </c>
      <c r="T1055" s="75" t="s">
        <v>3528</v>
      </c>
      <c r="U1055" s="41" t="s">
        <v>3529</v>
      </c>
      <c r="V1055" s="45">
        <v>1</v>
      </c>
      <c r="W1055" s="91">
        <v>50</v>
      </c>
      <c r="X1055" s="91">
        <v>163</v>
      </c>
      <c r="Y1055" s="91">
        <v>52</v>
      </c>
      <c r="Z1055" s="41" t="s">
        <v>84</v>
      </c>
      <c r="AA1055" s="41" t="s">
        <v>50</v>
      </c>
      <c r="AB1055" s="41" t="s">
        <v>3525</v>
      </c>
    </row>
    <row r="1056" customHeight="1" spans="1:28">
      <c r="A1056" s="34">
        <v>21</v>
      </c>
      <c r="B1056" s="41" t="s">
        <v>37</v>
      </c>
      <c r="C1056" s="34" t="s">
        <v>38</v>
      </c>
      <c r="D1056" s="41" t="s">
        <v>3530</v>
      </c>
      <c r="E1056" s="41" t="s">
        <v>40</v>
      </c>
      <c r="F1056" s="41" t="s">
        <v>41</v>
      </c>
      <c r="G1056" s="41" t="s">
        <v>42</v>
      </c>
      <c r="H1056" s="41" t="s">
        <v>3447</v>
      </c>
      <c r="I1056" s="41" t="s">
        <v>3531</v>
      </c>
      <c r="J1056" s="41" t="s">
        <v>281</v>
      </c>
      <c r="K1056" s="35" t="s">
        <v>45</v>
      </c>
      <c r="L1056" s="35" t="s">
        <v>46</v>
      </c>
      <c r="M1056" s="109" t="s">
        <v>47</v>
      </c>
      <c r="N1056" s="35" t="s">
        <v>45</v>
      </c>
      <c r="O1056" s="41">
        <v>20</v>
      </c>
      <c r="P1056" s="41">
        <v>20</v>
      </c>
      <c r="Q1056" s="41">
        <v>0</v>
      </c>
      <c r="R1056" s="41">
        <v>0</v>
      </c>
      <c r="S1056" s="45">
        <v>0</v>
      </c>
      <c r="T1056" s="75" t="s">
        <v>3532</v>
      </c>
      <c r="U1056" s="41" t="s">
        <v>3533</v>
      </c>
      <c r="V1056" s="45">
        <v>1</v>
      </c>
      <c r="W1056" s="91">
        <v>805</v>
      </c>
      <c r="X1056" s="91">
        <v>3130</v>
      </c>
      <c r="Y1056" s="91">
        <v>570</v>
      </c>
      <c r="Z1056" s="41" t="s">
        <v>84</v>
      </c>
      <c r="AA1056" s="41" t="s">
        <v>50</v>
      </c>
      <c r="AB1056" s="41" t="s">
        <v>3525</v>
      </c>
    </row>
    <row r="1057" customHeight="1" spans="1:28">
      <c r="A1057" s="34">
        <v>22</v>
      </c>
      <c r="B1057" s="41" t="s">
        <v>37</v>
      </c>
      <c r="C1057" s="34" t="s">
        <v>38</v>
      </c>
      <c r="D1057" s="41" t="s">
        <v>3534</v>
      </c>
      <c r="E1057" s="41" t="s">
        <v>40</v>
      </c>
      <c r="F1057" s="41" t="s">
        <v>41</v>
      </c>
      <c r="G1057" s="41" t="s">
        <v>42</v>
      </c>
      <c r="H1057" s="41" t="s">
        <v>3447</v>
      </c>
      <c r="I1057" s="41" t="s">
        <v>3535</v>
      </c>
      <c r="J1057" s="41" t="s">
        <v>281</v>
      </c>
      <c r="K1057" s="35" t="s">
        <v>45</v>
      </c>
      <c r="L1057" s="35" t="s">
        <v>46</v>
      </c>
      <c r="M1057" s="109" t="s">
        <v>47</v>
      </c>
      <c r="N1057" s="35" t="s">
        <v>45</v>
      </c>
      <c r="O1057" s="41">
        <v>9</v>
      </c>
      <c r="P1057" s="41">
        <v>9</v>
      </c>
      <c r="Q1057" s="41">
        <v>0</v>
      </c>
      <c r="R1057" s="41">
        <v>0</v>
      </c>
      <c r="S1057" s="45">
        <v>0</v>
      </c>
      <c r="T1057" s="75" t="s">
        <v>3536</v>
      </c>
      <c r="U1057" s="41" t="s">
        <v>3533</v>
      </c>
      <c r="V1057" s="45">
        <v>1</v>
      </c>
      <c r="W1057" s="91">
        <v>805</v>
      </c>
      <c r="X1057" s="91">
        <v>3130</v>
      </c>
      <c r="Y1057" s="91">
        <v>570</v>
      </c>
      <c r="Z1057" s="41" t="s">
        <v>84</v>
      </c>
      <c r="AA1057" s="41" t="s">
        <v>50</v>
      </c>
      <c r="AB1057" s="41" t="s">
        <v>3525</v>
      </c>
    </row>
    <row r="1058" customHeight="1" spans="1:28">
      <c r="A1058" s="34">
        <v>23</v>
      </c>
      <c r="B1058" s="41" t="s">
        <v>182</v>
      </c>
      <c r="C1058" s="34" t="s">
        <v>38</v>
      </c>
      <c r="D1058" s="41" t="s">
        <v>3537</v>
      </c>
      <c r="E1058" s="41" t="s">
        <v>40</v>
      </c>
      <c r="F1058" s="41" t="s">
        <v>41</v>
      </c>
      <c r="G1058" s="41" t="s">
        <v>42</v>
      </c>
      <c r="H1058" s="41" t="s">
        <v>3447</v>
      </c>
      <c r="I1058" s="41" t="s">
        <v>3535</v>
      </c>
      <c r="J1058" s="41" t="s">
        <v>281</v>
      </c>
      <c r="K1058" s="41" t="s">
        <v>184</v>
      </c>
      <c r="L1058" s="46" t="s">
        <v>3538</v>
      </c>
      <c r="M1058" s="109" t="s">
        <v>47</v>
      </c>
      <c r="N1058" s="41" t="s">
        <v>187</v>
      </c>
      <c r="O1058" s="41">
        <v>50</v>
      </c>
      <c r="P1058" s="41">
        <v>50</v>
      </c>
      <c r="Q1058" s="41">
        <v>0</v>
      </c>
      <c r="R1058" s="41">
        <v>0</v>
      </c>
      <c r="S1058" s="45">
        <v>0</v>
      </c>
      <c r="T1058" s="83" t="s">
        <v>3539</v>
      </c>
      <c r="U1058" s="128" t="s">
        <v>3540</v>
      </c>
      <c r="V1058" s="45">
        <v>1</v>
      </c>
      <c r="W1058" s="91">
        <v>805</v>
      </c>
      <c r="X1058" s="91">
        <v>3130</v>
      </c>
      <c r="Y1058" s="91">
        <v>570</v>
      </c>
      <c r="Z1058" s="41" t="s">
        <v>84</v>
      </c>
      <c r="AA1058" s="41" t="s">
        <v>50</v>
      </c>
      <c r="AB1058" s="41" t="s">
        <v>3525</v>
      </c>
    </row>
    <row r="1059" customHeight="1" spans="1:28">
      <c r="A1059" s="34">
        <v>24</v>
      </c>
      <c r="B1059" s="41" t="s">
        <v>37</v>
      </c>
      <c r="C1059" s="34" t="s">
        <v>38</v>
      </c>
      <c r="D1059" s="41" t="s">
        <v>3541</v>
      </c>
      <c r="E1059" s="41" t="s">
        <v>40</v>
      </c>
      <c r="F1059" s="41" t="s">
        <v>41</v>
      </c>
      <c r="G1059" s="41" t="s">
        <v>42</v>
      </c>
      <c r="H1059" s="41" t="s">
        <v>3447</v>
      </c>
      <c r="I1059" s="41" t="s">
        <v>3542</v>
      </c>
      <c r="J1059" s="41" t="s">
        <v>281</v>
      </c>
      <c r="K1059" s="35" t="s">
        <v>45</v>
      </c>
      <c r="L1059" s="35" t="s">
        <v>46</v>
      </c>
      <c r="M1059" s="109" t="s">
        <v>47</v>
      </c>
      <c r="N1059" s="35" t="s">
        <v>45</v>
      </c>
      <c r="O1059" s="41">
        <v>38</v>
      </c>
      <c r="P1059" s="41">
        <v>38</v>
      </c>
      <c r="Q1059" s="41">
        <v>0</v>
      </c>
      <c r="R1059" s="41">
        <v>0</v>
      </c>
      <c r="S1059" s="45">
        <v>0</v>
      </c>
      <c r="T1059" s="83" t="s">
        <v>3543</v>
      </c>
      <c r="U1059" s="109" t="s">
        <v>3544</v>
      </c>
      <c r="V1059" s="45">
        <v>1</v>
      </c>
      <c r="W1059" s="45">
        <v>243</v>
      </c>
      <c r="X1059" s="45">
        <v>1052</v>
      </c>
      <c r="Y1059" s="45">
        <v>98</v>
      </c>
      <c r="Z1059" s="41" t="s">
        <v>84</v>
      </c>
      <c r="AA1059" s="41" t="s">
        <v>50</v>
      </c>
      <c r="AB1059" s="41" t="s">
        <v>3525</v>
      </c>
    </row>
    <row r="1060" customHeight="1" spans="1:28">
      <c r="A1060" s="34">
        <v>25</v>
      </c>
      <c r="B1060" s="41" t="s">
        <v>37</v>
      </c>
      <c r="C1060" s="34" t="s">
        <v>38</v>
      </c>
      <c r="D1060" s="41" t="s">
        <v>3545</v>
      </c>
      <c r="E1060" s="41" t="s">
        <v>40</v>
      </c>
      <c r="F1060" s="41" t="s">
        <v>41</v>
      </c>
      <c r="G1060" s="41" t="s">
        <v>42</v>
      </c>
      <c r="H1060" s="41" t="s">
        <v>3447</v>
      </c>
      <c r="I1060" s="41" t="s">
        <v>3546</v>
      </c>
      <c r="J1060" s="41" t="s">
        <v>281</v>
      </c>
      <c r="K1060" s="35" t="s">
        <v>45</v>
      </c>
      <c r="L1060" s="35" t="s">
        <v>46</v>
      </c>
      <c r="M1060" s="109" t="s">
        <v>47</v>
      </c>
      <c r="N1060" s="35" t="s">
        <v>45</v>
      </c>
      <c r="O1060" s="41">
        <v>21</v>
      </c>
      <c r="P1060" s="41">
        <v>21</v>
      </c>
      <c r="Q1060" s="41">
        <v>0</v>
      </c>
      <c r="R1060" s="41">
        <v>0</v>
      </c>
      <c r="S1060" s="45">
        <v>0</v>
      </c>
      <c r="T1060" s="83" t="s">
        <v>3547</v>
      </c>
      <c r="U1060" s="128" t="s">
        <v>3548</v>
      </c>
      <c r="V1060" s="113">
        <v>1</v>
      </c>
      <c r="W1060" s="113">
        <v>45</v>
      </c>
      <c r="X1060" s="113">
        <v>187</v>
      </c>
      <c r="Y1060" s="113">
        <v>39</v>
      </c>
      <c r="Z1060" s="41" t="s">
        <v>84</v>
      </c>
      <c r="AA1060" s="41" t="s">
        <v>50</v>
      </c>
      <c r="AB1060" s="41" t="s">
        <v>3525</v>
      </c>
    </row>
    <row r="1061" customHeight="1" spans="1:28">
      <c r="A1061" s="34">
        <v>26</v>
      </c>
      <c r="B1061" s="41" t="s">
        <v>37</v>
      </c>
      <c r="C1061" s="34" t="s">
        <v>38</v>
      </c>
      <c r="D1061" s="41" t="s">
        <v>3549</v>
      </c>
      <c r="E1061" s="41" t="s">
        <v>40</v>
      </c>
      <c r="F1061" s="41" t="s">
        <v>41</v>
      </c>
      <c r="G1061" s="41" t="s">
        <v>42</v>
      </c>
      <c r="H1061" s="41" t="s">
        <v>3447</v>
      </c>
      <c r="I1061" s="41" t="s">
        <v>3531</v>
      </c>
      <c r="J1061" s="41" t="s">
        <v>281</v>
      </c>
      <c r="K1061" s="35" t="s">
        <v>45</v>
      </c>
      <c r="L1061" s="35" t="s">
        <v>46</v>
      </c>
      <c r="M1061" s="109" t="s">
        <v>47</v>
      </c>
      <c r="N1061" s="35" t="s">
        <v>45</v>
      </c>
      <c r="O1061" s="41">
        <v>85</v>
      </c>
      <c r="P1061" s="41">
        <v>85</v>
      </c>
      <c r="Q1061" s="41">
        <v>0</v>
      </c>
      <c r="R1061" s="41">
        <v>0</v>
      </c>
      <c r="S1061" s="45">
        <v>0</v>
      </c>
      <c r="T1061" s="83" t="s">
        <v>3550</v>
      </c>
      <c r="U1061" s="41" t="s">
        <v>3533</v>
      </c>
      <c r="V1061" s="45">
        <v>1</v>
      </c>
      <c r="W1061" s="91">
        <v>805</v>
      </c>
      <c r="X1061" s="91">
        <v>3130</v>
      </c>
      <c r="Y1061" s="91">
        <v>570</v>
      </c>
      <c r="Z1061" s="41" t="s">
        <v>84</v>
      </c>
      <c r="AA1061" s="41" t="s">
        <v>50</v>
      </c>
      <c r="AB1061" s="41" t="s">
        <v>3525</v>
      </c>
    </row>
    <row r="1062" customHeight="1" spans="1:28">
      <c r="A1062" s="34">
        <v>27</v>
      </c>
      <c r="B1062" s="41" t="s">
        <v>37</v>
      </c>
      <c r="C1062" s="34" t="s">
        <v>38</v>
      </c>
      <c r="D1062" s="41" t="s">
        <v>3551</v>
      </c>
      <c r="E1062" s="41" t="s">
        <v>40</v>
      </c>
      <c r="F1062" s="41" t="s">
        <v>41</v>
      </c>
      <c r="G1062" s="41" t="s">
        <v>42</v>
      </c>
      <c r="H1062" s="41" t="s">
        <v>3447</v>
      </c>
      <c r="I1062" s="41" t="s">
        <v>3546</v>
      </c>
      <c r="J1062" s="41" t="s">
        <v>281</v>
      </c>
      <c r="K1062" s="35" t="s">
        <v>45</v>
      </c>
      <c r="L1062" s="35" t="s">
        <v>46</v>
      </c>
      <c r="M1062" s="109" t="s">
        <v>47</v>
      </c>
      <c r="N1062" s="35" t="s">
        <v>45</v>
      </c>
      <c r="O1062" s="41">
        <v>20</v>
      </c>
      <c r="P1062" s="41">
        <v>20</v>
      </c>
      <c r="Q1062" s="41">
        <v>0</v>
      </c>
      <c r="R1062" s="41">
        <v>0</v>
      </c>
      <c r="S1062" s="45">
        <v>0</v>
      </c>
      <c r="T1062" s="83" t="s">
        <v>3552</v>
      </c>
      <c r="U1062" s="41" t="s">
        <v>3553</v>
      </c>
      <c r="V1062" s="116">
        <v>1</v>
      </c>
      <c r="W1062" s="116">
        <v>42</v>
      </c>
      <c r="X1062" s="116">
        <v>187</v>
      </c>
      <c r="Y1062" s="116">
        <v>31</v>
      </c>
      <c r="Z1062" s="41" t="s">
        <v>84</v>
      </c>
      <c r="AA1062" s="41" t="s">
        <v>50</v>
      </c>
      <c r="AB1062" s="41" t="s">
        <v>3525</v>
      </c>
    </row>
    <row r="1063" customHeight="1" spans="1:28">
      <c r="A1063" s="34">
        <v>28</v>
      </c>
      <c r="B1063" s="41" t="s">
        <v>37</v>
      </c>
      <c r="C1063" s="34" t="s">
        <v>38</v>
      </c>
      <c r="D1063" s="41" t="s">
        <v>3554</v>
      </c>
      <c r="E1063" s="41" t="s">
        <v>40</v>
      </c>
      <c r="F1063" s="41" t="s">
        <v>41</v>
      </c>
      <c r="G1063" s="41" t="s">
        <v>42</v>
      </c>
      <c r="H1063" s="41" t="s">
        <v>3447</v>
      </c>
      <c r="I1063" s="41" t="s">
        <v>3531</v>
      </c>
      <c r="J1063" s="41" t="s">
        <v>281</v>
      </c>
      <c r="K1063" s="35" t="s">
        <v>45</v>
      </c>
      <c r="L1063" s="35" t="s">
        <v>46</v>
      </c>
      <c r="M1063" s="109" t="s">
        <v>47</v>
      </c>
      <c r="N1063" s="35" t="s">
        <v>45</v>
      </c>
      <c r="O1063" s="41">
        <v>45</v>
      </c>
      <c r="P1063" s="41">
        <v>45</v>
      </c>
      <c r="Q1063" s="41">
        <v>0</v>
      </c>
      <c r="R1063" s="41">
        <v>0</v>
      </c>
      <c r="S1063" s="45">
        <v>0</v>
      </c>
      <c r="T1063" s="83" t="s">
        <v>3555</v>
      </c>
      <c r="U1063" s="41" t="s">
        <v>3533</v>
      </c>
      <c r="V1063" s="45">
        <v>1</v>
      </c>
      <c r="W1063" s="91">
        <v>805</v>
      </c>
      <c r="X1063" s="91">
        <v>3130</v>
      </c>
      <c r="Y1063" s="91">
        <v>570</v>
      </c>
      <c r="Z1063" s="41" t="s">
        <v>84</v>
      </c>
      <c r="AA1063" s="41" t="s">
        <v>50</v>
      </c>
      <c r="AB1063" s="41" t="s">
        <v>3525</v>
      </c>
    </row>
    <row r="1064" customHeight="1" spans="1:28">
      <c r="A1064" s="34">
        <v>29</v>
      </c>
      <c r="B1064" s="41" t="s">
        <v>37</v>
      </c>
      <c r="C1064" s="34" t="s">
        <v>38</v>
      </c>
      <c r="D1064" s="41" t="s">
        <v>3556</v>
      </c>
      <c r="E1064" s="41" t="s">
        <v>40</v>
      </c>
      <c r="F1064" s="41" t="s">
        <v>41</v>
      </c>
      <c r="G1064" s="41" t="s">
        <v>42</v>
      </c>
      <c r="H1064" s="41" t="s">
        <v>3447</v>
      </c>
      <c r="I1064" s="41" t="s">
        <v>3531</v>
      </c>
      <c r="J1064" s="41" t="s">
        <v>281</v>
      </c>
      <c r="K1064" s="35" t="s">
        <v>45</v>
      </c>
      <c r="L1064" s="35" t="s">
        <v>46</v>
      </c>
      <c r="M1064" s="109" t="s">
        <v>47</v>
      </c>
      <c r="N1064" s="35" t="s">
        <v>45</v>
      </c>
      <c r="O1064" s="41">
        <v>20</v>
      </c>
      <c r="P1064" s="41">
        <v>20</v>
      </c>
      <c r="Q1064" s="41">
        <v>0</v>
      </c>
      <c r="R1064" s="41">
        <v>0</v>
      </c>
      <c r="S1064" s="45">
        <v>0</v>
      </c>
      <c r="T1064" s="83" t="s">
        <v>3557</v>
      </c>
      <c r="U1064" s="109" t="s">
        <v>3558</v>
      </c>
      <c r="V1064" s="45">
        <v>1</v>
      </c>
      <c r="W1064" s="91">
        <v>805</v>
      </c>
      <c r="X1064" s="91">
        <v>3130</v>
      </c>
      <c r="Y1064" s="91">
        <v>570</v>
      </c>
      <c r="Z1064" s="41" t="s">
        <v>84</v>
      </c>
      <c r="AA1064" s="41" t="s">
        <v>50</v>
      </c>
      <c r="AB1064" s="41" t="s">
        <v>3525</v>
      </c>
    </row>
    <row r="1065" customHeight="1" spans="1:28">
      <c r="A1065" s="34">
        <v>30</v>
      </c>
      <c r="B1065" s="41" t="s">
        <v>37</v>
      </c>
      <c r="C1065" s="34" t="s">
        <v>38</v>
      </c>
      <c r="D1065" s="41" t="s">
        <v>3559</v>
      </c>
      <c r="E1065" s="41" t="s">
        <v>40</v>
      </c>
      <c r="F1065" s="41" t="s">
        <v>41</v>
      </c>
      <c r="G1065" s="41" t="s">
        <v>42</v>
      </c>
      <c r="H1065" s="41" t="s">
        <v>3447</v>
      </c>
      <c r="I1065" s="41" t="s">
        <v>3560</v>
      </c>
      <c r="J1065" s="41" t="s">
        <v>281</v>
      </c>
      <c r="K1065" s="35" t="s">
        <v>45</v>
      </c>
      <c r="L1065" s="35" t="s">
        <v>46</v>
      </c>
      <c r="M1065" s="109" t="s">
        <v>47</v>
      </c>
      <c r="N1065" s="35" t="s">
        <v>45</v>
      </c>
      <c r="O1065" s="41">
        <v>12</v>
      </c>
      <c r="P1065" s="41">
        <v>12</v>
      </c>
      <c r="Q1065" s="41">
        <v>0</v>
      </c>
      <c r="R1065" s="41">
        <v>0</v>
      </c>
      <c r="S1065" s="45">
        <v>0</v>
      </c>
      <c r="T1065" s="83" t="s">
        <v>3561</v>
      </c>
      <c r="U1065" s="109" t="s">
        <v>3562</v>
      </c>
      <c r="V1065" s="116">
        <v>1</v>
      </c>
      <c r="W1065" s="116">
        <v>83</v>
      </c>
      <c r="X1065" s="116">
        <v>386</v>
      </c>
      <c r="Y1065" s="116">
        <v>73</v>
      </c>
      <c r="Z1065" s="41" t="s">
        <v>84</v>
      </c>
      <c r="AA1065" s="41" t="s">
        <v>50</v>
      </c>
      <c r="AB1065" s="41" t="s">
        <v>3525</v>
      </c>
    </row>
    <row r="1066" customHeight="1" spans="1:28">
      <c r="A1066" s="34">
        <v>31</v>
      </c>
      <c r="B1066" s="41" t="s">
        <v>37</v>
      </c>
      <c r="C1066" s="34" t="s">
        <v>38</v>
      </c>
      <c r="D1066" s="41" t="s">
        <v>3563</v>
      </c>
      <c r="E1066" s="41" t="s">
        <v>40</v>
      </c>
      <c r="F1066" s="41" t="s">
        <v>41</v>
      </c>
      <c r="G1066" s="41" t="s">
        <v>42</v>
      </c>
      <c r="H1066" s="41" t="s">
        <v>3447</v>
      </c>
      <c r="I1066" s="34" t="s">
        <v>3564</v>
      </c>
      <c r="J1066" s="41" t="s">
        <v>170</v>
      </c>
      <c r="K1066" s="35" t="s">
        <v>45</v>
      </c>
      <c r="L1066" s="35" t="s">
        <v>46</v>
      </c>
      <c r="M1066" s="41" t="s">
        <v>47</v>
      </c>
      <c r="N1066" s="35" t="s">
        <v>45</v>
      </c>
      <c r="O1066" s="41">
        <v>4</v>
      </c>
      <c r="P1066" s="41">
        <v>4</v>
      </c>
      <c r="Q1066" s="41">
        <v>0</v>
      </c>
      <c r="R1066" s="41">
        <v>0</v>
      </c>
      <c r="S1066" s="41">
        <v>0</v>
      </c>
      <c r="T1066" s="75" t="s">
        <v>3565</v>
      </c>
      <c r="U1066" s="41" t="s">
        <v>3566</v>
      </c>
      <c r="V1066" s="41">
        <v>1</v>
      </c>
      <c r="W1066" s="41">
        <v>89</v>
      </c>
      <c r="X1066" s="41">
        <v>411</v>
      </c>
      <c r="Y1066" s="41">
        <v>46</v>
      </c>
      <c r="Z1066" s="41" t="s">
        <v>84</v>
      </c>
      <c r="AA1066" s="41" t="s">
        <v>50</v>
      </c>
      <c r="AB1066" s="34" t="s">
        <v>3567</v>
      </c>
    </row>
    <row r="1067" customHeight="1" spans="1:28">
      <c r="A1067" s="34">
        <v>32</v>
      </c>
      <c r="B1067" s="41" t="s">
        <v>37</v>
      </c>
      <c r="C1067" s="34" t="s">
        <v>38</v>
      </c>
      <c r="D1067" s="41" t="s">
        <v>3568</v>
      </c>
      <c r="E1067" s="41" t="s">
        <v>40</v>
      </c>
      <c r="F1067" s="41" t="s">
        <v>41</v>
      </c>
      <c r="G1067" s="41" t="s">
        <v>42</v>
      </c>
      <c r="H1067" s="41" t="s">
        <v>3447</v>
      </c>
      <c r="I1067" s="34" t="s">
        <v>3569</v>
      </c>
      <c r="J1067" s="41" t="s">
        <v>170</v>
      </c>
      <c r="K1067" s="35" t="s">
        <v>45</v>
      </c>
      <c r="L1067" s="35" t="s">
        <v>46</v>
      </c>
      <c r="M1067" s="41" t="s">
        <v>47</v>
      </c>
      <c r="N1067" s="35" t="s">
        <v>45</v>
      </c>
      <c r="O1067" s="41">
        <v>7.5</v>
      </c>
      <c r="P1067" s="41">
        <v>7.5</v>
      </c>
      <c r="Q1067" s="41">
        <v>0</v>
      </c>
      <c r="R1067" s="41">
        <v>0</v>
      </c>
      <c r="S1067" s="41">
        <v>0</v>
      </c>
      <c r="T1067" s="75" t="s">
        <v>3570</v>
      </c>
      <c r="U1067" s="41" t="s">
        <v>3571</v>
      </c>
      <c r="V1067" s="41">
        <v>1</v>
      </c>
      <c r="W1067" s="41">
        <v>43</v>
      </c>
      <c r="X1067" s="41">
        <v>133</v>
      </c>
      <c r="Y1067" s="41">
        <v>36</v>
      </c>
      <c r="Z1067" s="41" t="s">
        <v>84</v>
      </c>
      <c r="AA1067" s="41" t="s">
        <v>50</v>
      </c>
      <c r="AB1067" s="34" t="s">
        <v>3567</v>
      </c>
    </row>
    <row r="1068" ht="138" customHeight="1" spans="1:28">
      <c r="A1068" s="34">
        <v>33</v>
      </c>
      <c r="B1068" s="41" t="s">
        <v>37</v>
      </c>
      <c r="C1068" s="34" t="s">
        <v>38</v>
      </c>
      <c r="D1068" s="41" t="s">
        <v>3572</v>
      </c>
      <c r="E1068" s="41" t="s">
        <v>40</v>
      </c>
      <c r="F1068" s="41" t="s">
        <v>41</v>
      </c>
      <c r="G1068" s="41" t="s">
        <v>42</v>
      </c>
      <c r="H1068" s="41" t="s">
        <v>3447</v>
      </c>
      <c r="I1068" s="34" t="s">
        <v>3569</v>
      </c>
      <c r="J1068" s="41" t="s">
        <v>170</v>
      </c>
      <c r="K1068" s="35" t="s">
        <v>45</v>
      </c>
      <c r="L1068" s="35" t="s">
        <v>46</v>
      </c>
      <c r="M1068" s="41" t="s">
        <v>122</v>
      </c>
      <c r="N1068" s="35" t="s">
        <v>45</v>
      </c>
      <c r="O1068" s="41">
        <v>28</v>
      </c>
      <c r="P1068" s="41">
        <v>28</v>
      </c>
      <c r="Q1068" s="41">
        <v>0</v>
      </c>
      <c r="R1068" s="41">
        <v>0</v>
      </c>
      <c r="S1068" s="41">
        <v>0</v>
      </c>
      <c r="T1068" s="75" t="s">
        <v>3573</v>
      </c>
      <c r="U1068" s="41" t="s">
        <v>3574</v>
      </c>
      <c r="V1068" s="41">
        <v>1</v>
      </c>
      <c r="W1068" s="41">
        <v>67</v>
      </c>
      <c r="X1068" s="41">
        <v>255</v>
      </c>
      <c r="Y1068" s="41">
        <v>10</v>
      </c>
      <c r="Z1068" s="41" t="s">
        <v>84</v>
      </c>
      <c r="AA1068" s="41" t="s">
        <v>50</v>
      </c>
      <c r="AB1068" s="34" t="s">
        <v>3567</v>
      </c>
    </row>
    <row r="1069" ht="113" customHeight="1" spans="1:28">
      <c r="A1069" s="34">
        <v>34</v>
      </c>
      <c r="B1069" s="41" t="s">
        <v>37</v>
      </c>
      <c r="C1069" s="34" t="s">
        <v>38</v>
      </c>
      <c r="D1069" s="41" t="s">
        <v>3575</v>
      </c>
      <c r="E1069" s="41" t="s">
        <v>40</v>
      </c>
      <c r="F1069" s="41" t="s">
        <v>41</v>
      </c>
      <c r="G1069" s="41" t="s">
        <v>42</v>
      </c>
      <c r="H1069" s="41" t="s">
        <v>3447</v>
      </c>
      <c r="I1069" s="34" t="s">
        <v>3576</v>
      </c>
      <c r="J1069" s="41" t="s">
        <v>170</v>
      </c>
      <c r="K1069" s="35" t="s">
        <v>45</v>
      </c>
      <c r="L1069" s="35" t="s">
        <v>46</v>
      </c>
      <c r="M1069" s="41" t="s">
        <v>47</v>
      </c>
      <c r="N1069" s="35" t="s">
        <v>45</v>
      </c>
      <c r="O1069" s="41">
        <v>9</v>
      </c>
      <c r="P1069" s="41">
        <v>9</v>
      </c>
      <c r="Q1069" s="41">
        <v>0</v>
      </c>
      <c r="R1069" s="41">
        <v>0</v>
      </c>
      <c r="S1069" s="41">
        <v>0</v>
      </c>
      <c r="T1069" s="83" t="s">
        <v>3577</v>
      </c>
      <c r="U1069" s="41" t="s">
        <v>3578</v>
      </c>
      <c r="V1069" s="41">
        <v>1</v>
      </c>
      <c r="W1069" s="45">
        <v>23</v>
      </c>
      <c r="X1069" s="45">
        <v>110</v>
      </c>
      <c r="Y1069" s="45">
        <v>26</v>
      </c>
      <c r="Z1069" s="41" t="s">
        <v>84</v>
      </c>
      <c r="AA1069" s="41" t="s">
        <v>50</v>
      </c>
      <c r="AB1069" s="34" t="s">
        <v>3567</v>
      </c>
    </row>
    <row r="1070" customHeight="1" spans="1:28">
      <c r="A1070" s="34">
        <v>35</v>
      </c>
      <c r="B1070" s="41" t="s">
        <v>37</v>
      </c>
      <c r="C1070" s="34" t="s">
        <v>38</v>
      </c>
      <c r="D1070" s="41" t="s">
        <v>3579</v>
      </c>
      <c r="E1070" s="41" t="s">
        <v>40</v>
      </c>
      <c r="F1070" s="41" t="s">
        <v>41</v>
      </c>
      <c r="G1070" s="41" t="s">
        <v>42</v>
      </c>
      <c r="H1070" s="41" t="s">
        <v>3447</v>
      </c>
      <c r="I1070" s="34" t="s">
        <v>3576</v>
      </c>
      <c r="J1070" s="41" t="s">
        <v>170</v>
      </c>
      <c r="K1070" s="35" t="s">
        <v>45</v>
      </c>
      <c r="L1070" s="35" t="s">
        <v>46</v>
      </c>
      <c r="M1070" s="41" t="s">
        <v>47</v>
      </c>
      <c r="N1070" s="35" t="s">
        <v>45</v>
      </c>
      <c r="O1070" s="41">
        <v>16</v>
      </c>
      <c r="P1070" s="41">
        <v>16</v>
      </c>
      <c r="Q1070" s="41">
        <v>0</v>
      </c>
      <c r="R1070" s="41">
        <v>0</v>
      </c>
      <c r="S1070" s="41">
        <v>0</v>
      </c>
      <c r="T1070" s="83" t="s">
        <v>3580</v>
      </c>
      <c r="U1070" s="41" t="s">
        <v>3581</v>
      </c>
      <c r="V1070" s="41">
        <v>1</v>
      </c>
      <c r="W1070" s="41">
        <v>56</v>
      </c>
      <c r="X1070" s="41">
        <v>225</v>
      </c>
      <c r="Y1070" s="41">
        <v>30</v>
      </c>
      <c r="Z1070" s="41" t="s">
        <v>84</v>
      </c>
      <c r="AA1070" s="41" t="s">
        <v>50</v>
      </c>
      <c r="AB1070" s="34" t="s">
        <v>3567</v>
      </c>
    </row>
    <row r="1071" customHeight="1" spans="1:28">
      <c r="A1071" s="34">
        <v>36</v>
      </c>
      <c r="B1071" s="41" t="s">
        <v>37</v>
      </c>
      <c r="C1071" s="34" t="s">
        <v>38</v>
      </c>
      <c r="D1071" s="41" t="s">
        <v>3582</v>
      </c>
      <c r="E1071" s="41" t="s">
        <v>40</v>
      </c>
      <c r="F1071" s="41" t="s">
        <v>41</v>
      </c>
      <c r="G1071" s="41" t="s">
        <v>42</v>
      </c>
      <c r="H1071" s="41" t="s">
        <v>3447</v>
      </c>
      <c r="I1071" s="34" t="s">
        <v>3583</v>
      </c>
      <c r="J1071" s="41" t="s">
        <v>170</v>
      </c>
      <c r="K1071" s="35" t="s">
        <v>45</v>
      </c>
      <c r="L1071" s="35" t="s">
        <v>46</v>
      </c>
      <c r="M1071" s="41" t="s">
        <v>47</v>
      </c>
      <c r="N1071" s="35" t="s">
        <v>45</v>
      </c>
      <c r="O1071" s="41">
        <v>21</v>
      </c>
      <c r="P1071" s="41">
        <v>21</v>
      </c>
      <c r="Q1071" s="41">
        <v>0</v>
      </c>
      <c r="R1071" s="41">
        <v>0</v>
      </c>
      <c r="S1071" s="41">
        <v>0</v>
      </c>
      <c r="T1071" s="83" t="s">
        <v>3584</v>
      </c>
      <c r="U1071" s="41" t="s">
        <v>3585</v>
      </c>
      <c r="V1071" s="41">
        <v>1</v>
      </c>
      <c r="W1071" s="45">
        <v>49</v>
      </c>
      <c r="X1071" s="45">
        <v>260</v>
      </c>
      <c r="Y1071" s="45">
        <v>63</v>
      </c>
      <c r="Z1071" s="41" t="s">
        <v>84</v>
      </c>
      <c r="AA1071" s="41" t="s">
        <v>50</v>
      </c>
      <c r="AB1071" s="34" t="s">
        <v>3567</v>
      </c>
    </row>
    <row r="1072" ht="96" customHeight="1" spans="1:28">
      <c r="A1072" s="34">
        <v>37</v>
      </c>
      <c r="B1072" s="41" t="s">
        <v>37</v>
      </c>
      <c r="C1072" s="34" t="s">
        <v>38</v>
      </c>
      <c r="D1072" s="41" t="s">
        <v>3586</v>
      </c>
      <c r="E1072" s="41" t="s">
        <v>40</v>
      </c>
      <c r="F1072" s="41" t="s">
        <v>41</v>
      </c>
      <c r="G1072" s="41" t="s">
        <v>42</v>
      </c>
      <c r="H1072" s="41" t="s">
        <v>3447</v>
      </c>
      <c r="I1072" s="34" t="s">
        <v>3564</v>
      </c>
      <c r="J1072" s="41" t="s">
        <v>170</v>
      </c>
      <c r="K1072" s="35" t="s">
        <v>45</v>
      </c>
      <c r="L1072" s="35" t="s">
        <v>46</v>
      </c>
      <c r="M1072" s="41" t="s">
        <v>122</v>
      </c>
      <c r="N1072" s="35" t="s">
        <v>45</v>
      </c>
      <c r="O1072" s="41">
        <v>17</v>
      </c>
      <c r="P1072" s="41">
        <v>17</v>
      </c>
      <c r="Q1072" s="41">
        <v>0</v>
      </c>
      <c r="R1072" s="41">
        <v>0</v>
      </c>
      <c r="S1072" s="41">
        <v>0</v>
      </c>
      <c r="T1072" s="250" t="s">
        <v>3587</v>
      </c>
      <c r="U1072" s="41" t="s">
        <v>3588</v>
      </c>
      <c r="V1072" s="41">
        <v>1</v>
      </c>
      <c r="W1072" s="45">
        <v>149</v>
      </c>
      <c r="X1072" s="45">
        <v>771</v>
      </c>
      <c r="Y1072" s="45">
        <v>197</v>
      </c>
      <c r="Z1072" s="41" t="s">
        <v>84</v>
      </c>
      <c r="AA1072" s="41" t="s">
        <v>50</v>
      </c>
      <c r="AB1072" s="34" t="s">
        <v>3567</v>
      </c>
    </row>
    <row r="1073" customHeight="1" spans="1:28">
      <c r="A1073" s="34">
        <v>38</v>
      </c>
      <c r="B1073" s="41" t="s">
        <v>37</v>
      </c>
      <c r="C1073" s="34" t="s">
        <v>38</v>
      </c>
      <c r="D1073" s="41" t="s">
        <v>3589</v>
      </c>
      <c r="E1073" s="41" t="s">
        <v>40</v>
      </c>
      <c r="F1073" s="41" t="s">
        <v>41</v>
      </c>
      <c r="G1073" s="41" t="s">
        <v>42</v>
      </c>
      <c r="H1073" s="41" t="s">
        <v>3447</v>
      </c>
      <c r="I1073" s="34" t="s">
        <v>3590</v>
      </c>
      <c r="J1073" s="41" t="s">
        <v>170</v>
      </c>
      <c r="K1073" s="35" t="s">
        <v>45</v>
      </c>
      <c r="L1073" s="35" t="s">
        <v>46</v>
      </c>
      <c r="M1073" s="41" t="s">
        <v>256</v>
      </c>
      <c r="N1073" s="35" t="s">
        <v>45</v>
      </c>
      <c r="O1073" s="41">
        <v>24</v>
      </c>
      <c r="P1073" s="41">
        <v>24</v>
      </c>
      <c r="Q1073" s="41">
        <v>0</v>
      </c>
      <c r="R1073" s="41">
        <v>0</v>
      </c>
      <c r="S1073" s="41">
        <v>0</v>
      </c>
      <c r="T1073" s="83" t="s">
        <v>3591</v>
      </c>
      <c r="U1073" s="41" t="s">
        <v>3592</v>
      </c>
      <c r="V1073" s="41">
        <v>1</v>
      </c>
      <c r="W1073" s="41">
        <v>59</v>
      </c>
      <c r="X1073" s="41">
        <v>285</v>
      </c>
      <c r="Y1073" s="41">
        <v>67</v>
      </c>
      <c r="Z1073" s="41" t="s">
        <v>84</v>
      </c>
      <c r="AA1073" s="41" t="s">
        <v>50</v>
      </c>
      <c r="AB1073" s="34" t="s">
        <v>3567</v>
      </c>
    </row>
    <row r="1074" customHeight="1" spans="1:28">
      <c r="A1074" s="34">
        <v>39</v>
      </c>
      <c r="B1074" s="41" t="s">
        <v>37</v>
      </c>
      <c r="C1074" s="34" t="s">
        <v>38</v>
      </c>
      <c r="D1074" s="41" t="s">
        <v>3593</v>
      </c>
      <c r="E1074" s="41" t="s">
        <v>40</v>
      </c>
      <c r="F1074" s="41" t="s">
        <v>41</v>
      </c>
      <c r="G1074" s="41" t="s">
        <v>42</v>
      </c>
      <c r="H1074" s="41" t="s">
        <v>3447</v>
      </c>
      <c r="I1074" s="34" t="s">
        <v>3564</v>
      </c>
      <c r="J1074" s="41" t="s">
        <v>170</v>
      </c>
      <c r="K1074" s="35" t="s">
        <v>45</v>
      </c>
      <c r="L1074" s="35" t="s">
        <v>46</v>
      </c>
      <c r="M1074" s="41" t="s">
        <v>256</v>
      </c>
      <c r="N1074" s="35" t="s">
        <v>45</v>
      </c>
      <c r="O1074" s="41">
        <v>18.5</v>
      </c>
      <c r="P1074" s="41">
        <v>18.5</v>
      </c>
      <c r="Q1074" s="41">
        <v>0</v>
      </c>
      <c r="R1074" s="41">
        <v>0</v>
      </c>
      <c r="S1074" s="41">
        <v>0</v>
      </c>
      <c r="T1074" s="83" t="s">
        <v>3594</v>
      </c>
      <c r="U1074" s="41" t="s">
        <v>3595</v>
      </c>
      <c r="V1074" s="41">
        <v>1</v>
      </c>
      <c r="W1074" s="41">
        <v>66</v>
      </c>
      <c r="X1074" s="41">
        <v>353</v>
      </c>
      <c r="Y1074" s="41">
        <v>83</v>
      </c>
      <c r="Z1074" s="41" t="s">
        <v>84</v>
      </c>
      <c r="AA1074" s="41" t="s">
        <v>50</v>
      </c>
      <c r="AB1074" s="34" t="s">
        <v>3567</v>
      </c>
    </row>
    <row r="1075" customHeight="1" spans="1:28">
      <c r="A1075" s="34">
        <v>40</v>
      </c>
      <c r="B1075" s="41" t="s">
        <v>37</v>
      </c>
      <c r="C1075" s="34" t="s">
        <v>38</v>
      </c>
      <c r="D1075" s="41" t="s">
        <v>3596</v>
      </c>
      <c r="E1075" s="41" t="s">
        <v>40</v>
      </c>
      <c r="F1075" s="41" t="s">
        <v>41</v>
      </c>
      <c r="G1075" s="41" t="s">
        <v>42</v>
      </c>
      <c r="H1075" s="41" t="s">
        <v>3447</v>
      </c>
      <c r="I1075" s="34" t="s">
        <v>3569</v>
      </c>
      <c r="J1075" s="41" t="s">
        <v>170</v>
      </c>
      <c r="K1075" s="35" t="s">
        <v>45</v>
      </c>
      <c r="L1075" s="35" t="s">
        <v>46</v>
      </c>
      <c r="M1075" s="41" t="s">
        <v>256</v>
      </c>
      <c r="N1075" s="35" t="s">
        <v>45</v>
      </c>
      <c r="O1075" s="41">
        <v>34.5</v>
      </c>
      <c r="P1075" s="41">
        <v>34.5</v>
      </c>
      <c r="Q1075" s="41">
        <v>0</v>
      </c>
      <c r="R1075" s="41">
        <v>0</v>
      </c>
      <c r="S1075" s="41">
        <v>0</v>
      </c>
      <c r="T1075" s="83" t="s">
        <v>3597</v>
      </c>
      <c r="U1075" s="41" t="s">
        <v>3598</v>
      </c>
      <c r="V1075" s="41">
        <v>1</v>
      </c>
      <c r="W1075" s="41">
        <v>35</v>
      </c>
      <c r="X1075" s="41">
        <v>206</v>
      </c>
      <c r="Y1075" s="41">
        <v>87</v>
      </c>
      <c r="Z1075" s="41" t="s">
        <v>84</v>
      </c>
      <c r="AA1075" s="41" t="s">
        <v>50</v>
      </c>
      <c r="AB1075" s="34" t="s">
        <v>3567</v>
      </c>
    </row>
    <row r="1076" customHeight="1" spans="1:28">
      <c r="A1076" s="34">
        <v>41</v>
      </c>
      <c r="B1076" s="41" t="s">
        <v>37</v>
      </c>
      <c r="C1076" s="34" t="s">
        <v>38</v>
      </c>
      <c r="D1076" s="34" t="s">
        <v>3599</v>
      </c>
      <c r="E1076" s="41" t="s">
        <v>40</v>
      </c>
      <c r="F1076" s="41" t="s">
        <v>41</v>
      </c>
      <c r="G1076" s="41" t="s">
        <v>42</v>
      </c>
      <c r="H1076" s="41" t="s">
        <v>3447</v>
      </c>
      <c r="I1076" s="34" t="s">
        <v>3600</v>
      </c>
      <c r="J1076" s="41" t="s">
        <v>170</v>
      </c>
      <c r="K1076" s="35" t="s">
        <v>45</v>
      </c>
      <c r="L1076" s="35" t="s">
        <v>46</v>
      </c>
      <c r="M1076" s="34" t="s">
        <v>256</v>
      </c>
      <c r="N1076" s="35" t="s">
        <v>45</v>
      </c>
      <c r="O1076" s="41">
        <v>12</v>
      </c>
      <c r="P1076" s="41">
        <v>12</v>
      </c>
      <c r="Q1076" s="34">
        <v>0</v>
      </c>
      <c r="R1076" s="34">
        <v>0</v>
      </c>
      <c r="S1076" s="34">
        <v>0</v>
      </c>
      <c r="T1076" s="75" t="s">
        <v>3601</v>
      </c>
      <c r="U1076" s="34" t="s">
        <v>3602</v>
      </c>
      <c r="V1076" s="34">
        <v>1</v>
      </c>
      <c r="W1076" s="34">
        <v>104</v>
      </c>
      <c r="X1076" s="34">
        <v>480</v>
      </c>
      <c r="Y1076" s="34">
        <v>207</v>
      </c>
      <c r="Z1076" s="41" t="s">
        <v>84</v>
      </c>
      <c r="AA1076" s="34" t="s">
        <v>50</v>
      </c>
      <c r="AB1076" s="34" t="s">
        <v>3567</v>
      </c>
    </row>
    <row r="1077" customHeight="1" spans="1:28">
      <c r="A1077" s="34">
        <v>42</v>
      </c>
      <c r="B1077" s="41" t="s">
        <v>37</v>
      </c>
      <c r="C1077" s="34" t="s">
        <v>38</v>
      </c>
      <c r="D1077" s="41" t="s">
        <v>3603</v>
      </c>
      <c r="E1077" s="41" t="s">
        <v>40</v>
      </c>
      <c r="F1077" s="41" t="s">
        <v>41</v>
      </c>
      <c r="G1077" s="41" t="s">
        <v>42</v>
      </c>
      <c r="H1077" s="41" t="s">
        <v>3447</v>
      </c>
      <c r="I1077" s="34" t="s">
        <v>3604</v>
      </c>
      <c r="J1077" s="41" t="s">
        <v>170</v>
      </c>
      <c r="K1077" s="35" t="s">
        <v>45</v>
      </c>
      <c r="L1077" s="35" t="s">
        <v>46</v>
      </c>
      <c r="M1077" s="41" t="s">
        <v>47</v>
      </c>
      <c r="N1077" s="35" t="s">
        <v>45</v>
      </c>
      <c r="O1077" s="41">
        <v>32</v>
      </c>
      <c r="P1077" s="41">
        <v>32</v>
      </c>
      <c r="Q1077" s="34">
        <v>0</v>
      </c>
      <c r="R1077" s="34">
        <v>0</v>
      </c>
      <c r="S1077" s="34">
        <v>0</v>
      </c>
      <c r="T1077" s="75" t="s">
        <v>3605</v>
      </c>
      <c r="U1077" s="41" t="s">
        <v>3606</v>
      </c>
      <c r="V1077" s="41">
        <v>1</v>
      </c>
      <c r="W1077" s="41">
        <v>259</v>
      </c>
      <c r="X1077" s="41">
        <v>1256</v>
      </c>
      <c r="Y1077" s="41">
        <v>166</v>
      </c>
      <c r="Z1077" s="41" t="s">
        <v>84</v>
      </c>
      <c r="AA1077" s="41" t="s">
        <v>50</v>
      </c>
      <c r="AB1077" s="34" t="s">
        <v>3567</v>
      </c>
    </row>
    <row r="1078" ht="128" customHeight="1" spans="1:28">
      <c r="A1078" s="34">
        <v>43</v>
      </c>
      <c r="B1078" s="41" t="s">
        <v>37</v>
      </c>
      <c r="C1078" s="34" t="s">
        <v>38</v>
      </c>
      <c r="D1078" s="41" t="s">
        <v>3607</v>
      </c>
      <c r="E1078" s="41" t="s">
        <v>40</v>
      </c>
      <c r="F1078" s="41" t="s">
        <v>41</v>
      </c>
      <c r="G1078" s="41" t="s">
        <v>42</v>
      </c>
      <c r="H1078" s="34" t="s">
        <v>3447</v>
      </c>
      <c r="I1078" s="41" t="s">
        <v>3608</v>
      </c>
      <c r="J1078" s="41" t="s">
        <v>44</v>
      </c>
      <c r="K1078" s="35" t="s">
        <v>45</v>
      </c>
      <c r="L1078" s="35" t="s">
        <v>46</v>
      </c>
      <c r="M1078" s="41" t="s">
        <v>47</v>
      </c>
      <c r="N1078" s="35" t="s">
        <v>45</v>
      </c>
      <c r="O1078" s="118">
        <v>12</v>
      </c>
      <c r="P1078" s="118">
        <v>12</v>
      </c>
      <c r="Q1078" s="41">
        <v>0</v>
      </c>
      <c r="R1078" s="41">
        <v>0</v>
      </c>
      <c r="S1078" s="45">
        <v>0</v>
      </c>
      <c r="T1078" s="83" t="s">
        <v>3609</v>
      </c>
      <c r="U1078" s="41" t="s">
        <v>3610</v>
      </c>
      <c r="V1078" s="45">
        <v>1</v>
      </c>
      <c r="W1078" s="41">
        <v>177</v>
      </c>
      <c r="X1078" s="118">
        <v>704</v>
      </c>
      <c r="Y1078" s="41">
        <v>77</v>
      </c>
      <c r="Z1078" s="41" t="s">
        <v>84</v>
      </c>
      <c r="AA1078" s="41" t="s">
        <v>50</v>
      </c>
      <c r="AB1078" s="41" t="s">
        <v>3611</v>
      </c>
    </row>
    <row r="1079" customHeight="1" spans="1:28">
      <c r="A1079" s="34">
        <v>44</v>
      </c>
      <c r="B1079" s="41" t="s">
        <v>37</v>
      </c>
      <c r="C1079" s="34" t="s">
        <v>38</v>
      </c>
      <c r="D1079" s="41" t="s">
        <v>3612</v>
      </c>
      <c r="E1079" s="41" t="s">
        <v>40</v>
      </c>
      <c r="F1079" s="41" t="s">
        <v>41</v>
      </c>
      <c r="G1079" s="41" t="s">
        <v>42</v>
      </c>
      <c r="H1079" s="34" t="s">
        <v>3447</v>
      </c>
      <c r="I1079" s="41" t="s">
        <v>3613</v>
      </c>
      <c r="J1079" s="41" t="s">
        <v>44</v>
      </c>
      <c r="K1079" s="35" t="s">
        <v>45</v>
      </c>
      <c r="L1079" s="35" t="s">
        <v>46</v>
      </c>
      <c r="M1079" s="41" t="s">
        <v>47</v>
      </c>
      <c r="N1079" s="35" t="s">
        <v>45</v>
      </c>
      <c r="O1079" s="41">
        <v>4</v>
      </c>
      <c r="P1079" s="41">
        <v>4</v>
      </c>
      <c r="Q1079" s="41">
        <v>0</v>
      </c>
      <c r="R1079" s="41">
        <v>0</v>
      </c>
      <c r="S1079" s="45">
        <v>0</v>
      </c>
      <c r="T1079" s="83" t="s">
        <v>3614</v>
      </c>
      <c r="U1079" s="41" t="s">
        <v>3615</v>
      </c>
      <c r="V1079" s="45">
        <v>1</v>
      </c>
      <c r="W1079" s="41">
        <v>201</v>
      </c>
      <c r="X1079" s="41">
        <v>901</v>
      </c>
      <c r="Y1079" s="41">
        <v>45</v>
      </c>
      <c r="Z1079" s="41" t="s">
        <v>84</v>
      </c>
      <c r="AA1079" s="41" t="s">
        <v>50</v>
      </c>
      <c r="AB1079" s="41" t="s">
        <v>3611</v>
      </c>
    </row>
    <row r="1080" customHeight="1" spans="1:28">
      <c r="A1080" s="34">
        <v>45</v>
      </c>
      <c r="B1080" s="41" t="s">
        <v>37</v>
      </c>
      <c r="C1080" s="34" t="s">
        <v>38</v>
      </c>
      <c r="D1080" s="41" t="s">
        <v>3616</v>
      </c>
      <c r="E1080" s="41" t="s">
        <v>40</v>
      </c>
      <c r="F1080" s="41" t="s">
        <v>41</v>
      </c>
      <c r="G1080" s="41" t="s">
        <v>42</v>
      </c>
      <c r="H1080" s="34" t="s">
        <v>3447</v>
      </c>
      <c r="I1080" s="41" t="s">
        <v>3608</v>
      </c>
      <c r="J1080" s="41" t="s">
        <v>44</v>
      </c>
      <c r="K1080" s="35" t="s">
        <v>45</v>
      </c>
      <c r="L1080" s="35" t="s">
        <v>46</v>
      </c>
      <c r="M1080" s="41" t="s">
        <v>282</v>
      </c>
      <c r="N1080" s="35" t="s">
        <v>45</v>
      </c>
      <c r="O1080" s="45">
        <v>60</v>
      </c>
      <c r="P1080" s="45">
        <v>60</v>
      </c>
      <c r="Q1080" s="41">
        <v>0</v>
      </c>
      <c r="R1080" s="41">
        <v>0</v>
      </c>
      <c r="S1080" s="45">
        <v>0</v>
      </c>
      <c r="T1080" s="83" t="s">
        <v>3617</v>
      </c>
      <c r="U1080" s="41" t="s">
        <v>3618</v>
      </c>
      <c r="V1080" s="45">
        <v>2</v>
      </c>
      <c r="W1080" s="41">
        <v>890</v>
      </c>
      <c r="X1080" s="41">
        <v>4500</v>
      </c>
      <c r="Y1080" s="41">
        <v>189</v>
      </c>
      <c r="Z1080" s="41" t="s">
        <v>84</v>
      </c>
      <c r="AA1080" s="41" t="s">
        <v>136</v>
      </c>
      <c r="AB1080" s="41" t="s">
        <v>3611</v>
      </c>
    </row>
    <row r="1081" customHeight="1" spans="1:28">
      <c r="A1081" s="34">
        <v>46</v>
      </c>
      <c r="B1081" s="41" t="s">
        <v>37</v>
      </c>
      <c r="C1081" s="34" t="s">
        <v>38</v>
      </c>
      <c r="D1081" s="41" t="s">
        <v>3619</v>
      </c>
      <c r="E1081" s="41" t="s">
        <v>40</v>
      </c>
      <c r="F1081" s="41" t="s">
        <v>41</v>
      </c>
      <c r="G1081" s="41" t="s">
        <v>42</v>
      </c>
      <c r="H1081" s="34" t="s">
        <v>3447</v>
      </c>
      <c r="I1081" s="41" t="s">
        <v>3613</v>
      </c>
      <c r="J1081" s="41" t="s">
        <v>44</v>
      </c>
      <c r="K1081" s="35" t="s">
        <v>45</v>
      </c>
      <c r="L1081" s="35" t="s">
        <v>46</v>
      </c>
      <c r="M1081" s="41" t="s">
        <v>47</v>
      </c>
      <c r="N1081" s="35" t="s">
        <v>45</v>
      </c>
      <c r="O1081" s="41">
        <v>8</v>
      </c>
      <c r="P1081" s="41">
        <v>8</v>
      </c>
      <c r="Q1081" s="41">
        <v>0</v>
      </c>
      <c r="R1081" s="41">
        <v>0</v>
      </c>
      <c r="S1081" s="45">
        <v>0</v>
      </c>
      <c r="T1081" s="83" t="s">
        <v>3620</v>
      </c>
      <c r="U1081" s="41" t="s">
        <v>3621</v>
      </c>
      <c r="V1081" s="41">
        <v>1</v>
      </c>
      <c r="W1081" s="45">
        <v>65</v>
      </c>
      <c r="X1081" s="45">
        <v>325</v>
      </c>
      <c r="Y1081" s="45">
        <v>42</v>
      </c>
      <c r="Z1081" s="41" t="s">
        <v>84</v>
      </c>
      <c r="AA1081" s="41" t="s">
        <v>50</v>
      </c>
      <c r="AB1081" s="41" t="s">
        <v>3611</v>
      </c>
    </row>
    <row r="1082" ht="196" customHeight="1" spans="1:28">
      <c r="A1082" s="34">
        <v>47</v>
      </c>
      <c r="B1082" s="41" t="s">
        <v>37</v>
      </c>
      <c r="C1082" s="34" t="s">
        <v>38</v>
      </c>
      <c r="D1082" s="41" t="s">
        <v>3622</v>
      </c>
      <c r="E1082" s="41" t="s">
        <v>40</v>
      </c>
      <c r="F1082" s="41" t="s">
        <v>41</v>
      </c>
      <c r="G1082" s="41" t="s">
        <v>42</v>
      </c>
      <c r="H1082" s="41" t="s">
        <v>3447</v>
      </c>
      <c r="I1082" s="41" t="s">
        <v>3623</v>
      </c>
      <c r="J1082" s="41" t="s">
        <v>44</v>
      </c>
      <c r="K1082" s="35" t="s">
        <v>45</v>
      </c>
      <c r="L1082" s="35" t="s">
        <v>46</v>
      </c>
      <c r="M1082" s="41" t="s">
        <v>256</v>
      </c>
      <c r="N1082" s="35" t="s">
        <v>45</v>
      </c>
      <c r="O1082" s="41">
        <v>26</v>
      </c>
      <c r="P1082" s="41">
        <v>26</v>
      </c>
      <c r="Q1082" s="41">
        <v>0</v>
      </c>
      <c r="R1082" s="41">
        <v>0</v>
      </c>
      <c r="S1082" s="41">
        <v>0</v>
      </c>
      <c r="T1082" s="83" t="s">
        <v>3624</v>
      </c>
      <c r="U1082" s="41" t="s">
        <v>3625</v>
      </c>
      <c r="V1082" s="41">
        <v>1</v>
      </c>
      <c r="W1082" s="41">
        <v>123</v>
      </c>
      <c r="X1082" s="41">
        <v>560</v>
      </c>
      <c r="Y1082" s="41">
        <v>25</v>
      </c>
      <c r="Z1082" s="41" t="s">
        <v>84</v>
      </c>
      <c r="AA1082" s="41" t="s">
        <v>50</v>
      </c>
      <c r="AB1082" s="41" t="s">
        <v>3611</v>
      </c>
    </row>
    <row r="1083" customHeight="1" spans="1:28">
      <c r="A1083" s="34">
        <v>48</v>
      </c>
      <c r="B1083" s="34" t="s">
        <v>182</v>
      </c>
      <c r="C1083" s="34" t="s">
        <v>38</v>
      </c>
      <c r="D1083" s="41" t="s">
        <v>3626</v>
      </c>
      <c r="E1083" s="41" t="s">
        <v>40</v>
      </c>
      <c r="F1083" s="41" t="s">
        <v>41</v>
      </c>
      <c r="G1083" s="41" t="s">
        <v>42</v>
      </c>
      <c r="H1083" s="41" t="s">
        <v>3447</v>
      </c>
      <c r="I1083" s="41" t="s">
        <v>3627</v>
      </c>
      <c r="J1083" s="41" t="s">
        <v>44</v>
      </c>
      <c r="K1083" s="46" t="s">
        <v>184</v>
      </c>
      <c r="L1083" s="46" t="s">
        <v>462</v>
      </c>
      <c r="M1083" s="65" t="s">
        <v>463</v>
      </c>
      <c r="N1083" s="41" t="s">
        <v>187</v>
      </c>
      <c r="O1083" s="41">
        <v>83</v>
      </c>
      <c r="P1083" s="41">
        <v>83</v>
      </c>
      <c r="Q1083" s="41">
        <v>0</v>
      </c>
      <c r="R1083" s="41">
        <v>0</v>
      </c>
      <c r="S1083" s="41">
        <v>0</v>
      </c>
      <c r="T1083" s="83" t="s">
        <v>3628</v>
      </c>
      <c r="U1083" s="41" t="s">
        <v>3629</v>
      </c>
      <c r="V1083" s="41">
        <v>1</v>
      </c>
      <c r="W1083" s="41">
        <v>435</v>
      </c>
      <c r="X1083" s="41">
        <v>2030</v>
      </c>
      <c r="Y1083" s="41">
        <v>397</v>
      </c>
      <c r="Z1083" s="41" t="s">
        <v>84</v>
      </c>
      <c r="AA1083" s="41" t="s">
        <v>50</v>
      </c>
      <c r="AB1083" s="41" t="s">
        <v>3611</v>
      </c>
    </row>
    <row r="1084" customHeight="1" spans="1:28">
      <c r="A1084" s="34">
        <v>49</v>
      </c>
      <c r="B1084" s="41" t="s">
        <v>37</v>
      </c>
      <c r="C1084" s="34" t="s">
        <v>38</v>
      </c>
      <c r="D1084" s="34" t="s">
        <v>3630</v>
      </c>
      <c r="E1084" s="41" t="s">
        <v>40</v>
      </c>
      <c r="F1084" s="41" t="s">
        <v>41</v>
      </c>
      <c r="G1084" s="41" t="s">
        <v>42</v>
      </c>
      <c r="H1084" s="34" t="s">
        <v>3447</v>
      </c>
      <c r="I1084" s="34" t="s">
        <v>3623</v>
      </c>
      <c r="J1084" s="41" t="s">
        <v>44</v>
      </c>
      <c r="K1084" s="35" t="s">
        <v>45</v>
      </c>
      <c r="L1084" s="35" t="s">
        <v>46</v>
      </c>
      <c r="M1084" s="65" t="s">
        <v>47</v>
      </c>
      <c r="N1084" s="35" t="s">
        <v>45</v>
      </c>
      <c r="O1084" s="41">
        <v>10</v>
      </c>
      <c r="P1084" s="41">
        <v>10</v>
      </c>
      <c r="Q1084" s="41">
        <v>0</v>
      </c>
      <c r="R1084" s="41">
        <v>0</v>
      </c>
      <c r="S1084" s="41">
        <v>0</v>
      </c>
      <c r="T1084" s="83" t="s">
        <v>3631</v>
      </c>
      <c r="U1084" s="41" t="s">
        <v>3632</v>
      </c>
      <c r="V1084" s="41">
        <v>1</v>
      </c>
      <c r="W1084" s="41">
        <v>60</v>
      </c>
      <c r="X1084" s="41">
        <v>260</v>
      </c>
      <c r="Y1084" s="41">
        <v>65</v>
      </c>
      <c r="Z1084" s="41" t="s">
        <v>84</v>
      </c>
      <c r="AA1084" s="41" t="s">
        <v>50</v>
      </c>
      <c r="AB1084" s="41" t="s">
        <v>3611</v>
      </c>
    </row>
    <row r="1085" customHeight="1" spans="1:28">
      <c r="A1085" s="34">
        <v>50</v>
      </c>
      <c r="B1085" s="41" t="s">
        <v>37</v>
      </c>
      <c r="C1085" s="34" t="s">
        <v>38</v>
      </c>
      <c r="D1085" s="34" t="s">
        <v>3633</v>
      </c>
      <c r="E1085" s="41" t="s">
        <v>40</v>
      </c>
      <c r="F1085" s="41" t="s">
        <v>41</v>
      </c>
      <c r="G1085" s="34" t="s">
        <v>42</v>
      </c>
      <c r="H1085" s="34" t="s">
        <v>3447</v>
      </c>
      <c r="I1085" s="34" t="s">
        <v>3627</v>
      </c>
      <c r="J1085" s="41" t="s">
        <v>44</v>
      </c>
      <c r="K1085" s="35" t="s">
        <v>45</v>
      </c>
      <c r="L1085" s="35" t="s">
        <v>46</v>
      </c>
      <c r="M1085" s="65" t="s">
        <v>256</v>
      </c>
      <c r="N1085" s="35" t="s">
        <v>45</v>
      </c>
      <c r="O1085" s="41">
        <v>10</v>
      </c>
      <c r="P1085" s="41">
        <v>10</v>
      </c>
      <c r="Q1085" s="41">
        <v>0</v>
      </c>
      <c r="R1085" s="41">
        <v>0</v>
      </c>
      <c r="S1085" s="41">
        <v>0</v>
      </c>
      <c r="T1085" s="83" t="s">
        <v>3634</v>
      </c>
      <c r="U1085" s="41" t="s">
        <v>3635</v>
      </c>
      <c r="V1085" s="41">
        <v>1</v>
      </c>
      <c r="W1085" s="41">
        <v>100</v>
      </c>
      <c r="X1085" s="41">
        <v>324</v>
      </c>
      <c r="Y1085" s="41">
        <v>30</v>
      </c>
      <c r="Z1085" s="41" t="s">
        <v>84</v>
      </c>
      <c r="AA1085" s="41" t="s">
        <v>50</v>
      </c>
      <c r="AB1085" s="41" t="s">
        <v>3611</v>
      </c>
    </row>
    <row r="1086" customHeight="1" spans="1:28">
      <c r="A1086" s="34">
        <v>51</v>
      </c>
      <c r="B1086" s="41" t="s">
        <v>37</v>
      </c>
      <c r="C1086" s="34" t="s">
        <v>38</v>
      </c>
      <c r="D1086" s="34" t="s">
        <v>3636</v>
      </c>
      <c r="E1086" s="41" t="s">
        <v>40</v>
      </c>
      <c r="F1086" s="41" t="s">
        <v>41</v>
      </c>
      <c r="G1086" s="34" t="s">
        <v>42</v>
      </c>
      <c r="H1086" s="34" t="s">
        <v>3447</v>
      </c>
      <c r="I1086" s="34" t="s">
        <v>3637</v>
      </c>
      <c r="J1086" s="41" t="s">
        <v>44</v>
      </c>
      <c r="K1086" s="35" t="s">
        <v>45</v>
      </c>
      <c r="L1086" s="35" t="s">
        <v>46</v>
      </c>
      <c r="M1086" s="65" t="s">
        <v>3638</v>
      </c>
      <c r="N1086" s="35" t="s">
        <v>45</v>
      </c>
      <c r="O1086" s="41">
        <v>5</v>
      </c>
      <c r="P1086" s="41">
        <v>5</v>
      </c>
      <c r="Q1086" s="41">
        <v>0</v>
      </c>
      <c r="R1086" s="41">
        <v>0</v>
      </c>
      <c r="S1086" s="41">
        <v>0</v>
      </c>
      <c r="T1086" s="83" t="s">
        <v>3639</v>
      </c>
      <c r="U1086" s="41" t="s">
        <v>3640</v>
      </c>
      <c r="V1086" s="41">
        <v>1</v>
      </c>
      <c r="W1086" s="41">
        <v>10</v>
      </c>
      <c r="X1086" s="41">
        <v>46</v>
      </c>
      <c r="Y1086" s="41">
        <v>15</v>
      </c>
      <c r="Z1086" s="41" t="s">
        <v>84</v>
      </c>
      <c r="AA1086" s="41" t="s">
        <v>201</v>
      </c>
      <c r="AB1086" s="41" t="s">
        <v>3611</v>
      </c>
    </row>
    <row r="1087" customHeight="1" spans="1:28">
      <c r="A1087" s="34">
        <v>52</v>
      </c>
      <c r="B1087" s="34" t="s">
        <v>182</v>
      </c>
      <c r="C1087" s="34" t="s">
        <v>38</v>
      </c>
      <c r="D1087" s="34" t="s">
        <v>3641</v>
      </c>
      <c r="E1087" s="41" t="s">
        <v>40</v>
      </c>
      <c r="F1087" s="41" t="s">
        <v>41</v>
      </c>
      <c r="G1087" s="198" t="s">
        <v>42</v>
      </c>
      <c r="H1087" s="198" t="s">
        <v>3447</v>
      </c>
      <c r="I1087" s="34" t="s">
        <v>3642</v>
      </c>
      <c r="J1087" s="41" t="s">
        <v>1082</v>
      </c>
      <c r="K1087" s="46" t="s">
        <v>184</v>
      </c>
      <c r="L1087" s="46" t="s">
        <v>462</v>
      </c>
      <c r="M1087" s="65" t="s">
        <v>463</v>
      </c>
      <c r="N1087" s="41" t="s">
        <v>187</v>
      </c>
      <c r="O1087" s="41">
        <v>41</v>
      </c>
      <c r="P1087" s="41">
        <v>41</v>
      </c>
      <c r="Q1087" s="41">
        <v>0</v>
      </c>
      <c r="R1087" s="41">
        <v>0</v>
      </c>
      <c r="S1087" s="41">
        <v>0</v>
      </c>
      <c r="T1087" s="83" t="s">
        <v>3643</v>
      </c>
      <c r="U1087" s="41" t="s">
        <v>2195</v>
      </c>
      <c r="V1087" s="41">
        <v>1</v>
      </c>
      <c r="W1087" s="41">
        <v>590</v>
      </c>
      <c r="X1087" s="41">
        <v>2300</v>
      </c>
      <c r="Y1087" s="41">
        <v>335</v>
      </c>
      <c r="Z1087" s="41" t="s">
        <v>84</v>
      </c>
      <c r="AA1087" s="41" t="s">
        <v>50</v>
      </c>
      <c r="AB1087" s="41" t="s">
        <v>3644</v>
      </c>
    </row>
    <row r="1088" customHeight="1" spans="1:28">
      <c r="A1088" s="34">
        <v>53</v>
      </c>
      <c r="B1088" s="41" t="s">
        <v>37</v>
      </c>
      <c r="C1088" s="34" t="s">
        <v>38</v>
      </c>
      <c r="D1088" s="34" t="s">
        <v>3645</v>
      </c>
      <c r="E1088" s="41" t="s">
        <v>40</v>
      </c>
      <c r="F1088" s="41" t="s">
        <v>41</v>
      </c>
      <c r="G1088" s="198" t="s">
        <v>42</v>
      </c>
      <c r="H1088" s="198" t="s">
        <v>3447</v>
      </c>
      <c r="I1088" s="34" t="s">
        <v>3646</v>
      </c>
      <c r="J1088" s="41" t="s">
        <v>1082</v>
      </c>
      <c r="K1088" s="35" t="s">
        <v>45</v>
      </c>
      <c r="L1088" s="35" t="s">
        <v>46</v>
      </c>
      <c r="M1088" s="65" t="s">
        <v>256</v>
      </c>
      <c r="N1088" s="35" t="s">
        <v>45</v>
      </c>
      <c r="O1088" s="41">
        <v>5</v>
      </c>
      <c r="P1088" s="41">
        <v>5</v>
      </c>
      <c r="Q1088" s="41">
        <v>0</v>
      </c>
      <c r="R1088" s="41">
        <v>0</v>
      </c>
      <c r="S1088" s="41">
        <v>0</v>
      </c>
      <c r="T1088" s="83" t="s">
        <v>3647</v>
      </c>
      <c r="U1088" s="41" t="s">
        <v>3648</v>
      </c>
      <c r="V1088" s="41">
        <v>1</v>
      </c>
      <c r="W1088" s="41">
        <v>300</v>
      </c>
      <c r="X1088" s="41">
        <v>1200</v>
      </c>
      <c r="Y1088" s="41">
        <v>20</v>
      </c>
      <c r="Z1088" s="41" t="s">
        <v>84</v>
      </c>
      <c r="AA1088" s="41" t="s">
        <v>50</v>
      </c>
      <c r="AB1088" s="41" t="s">
        <v>3644</v>
      </c>
    </row>
    <row r="1089" ht="123" customHeight="1" spans="1:28">
      <c r="A1089" s="34">
        <v>54</v>
      </c>
      <c r="B1089" s="41" t="s">
        <v>37</v>
      </c>
      <c r="C1089" s="34" t="s">
        <v>38</v>
      </c>
      <c r="D1089" s="34" t="s">
        <v>3649</v>
      </c>
      <c r="E1089" s="41" t="s">
        <v>40</v>
      </c>
      <c r="F1089" s="41" t="s">
        <v>41</v>
      </c>
      <c r="G1089" s="34" t="s">
        <v>42</v>
      </c>
      <c r="H1089" s="34" t="s">
        <v>3447</v>
      </c>
      <c r="I1089" s="34" t="s">
        <v>3650</v>
      </c>
      <c r="J1089" s="41" t="s">
        <v>1082</v>
      </c>
      <c r="K1089" s="35" t="s">
        <v>45</v>
      </c>
      <c r="L1089" s="35" t="s">
        <v>46</v>
      </c>
      <c r="M1089" s="65" t="s">
        <v>114</v>
      </c>
      <c r="N1089" s="35" t="s">
        <v>45</v>
      </c>
      <c r="O1089" s="41">
        <v>21</v>
      </c>
      <c r="P1089" s="41">
        <v>21</v>
      </c>
      <c r="Q1089" s="41">
        <v>0</v>
      </c>
      <c r="R1089" s="41">
        <v>0</v>
      </c>
      <c r="S1089" s="41">
        <v>0</v>
      </c>
      <c r="T1089" s="83" t="s">
        <v>3651</v>
      </c>
      <c r="U1089" s="41" t="s">
        <v>3652</v>
      </c>
      <c r="V1089" s="41">
        <v>1</v>
      </c>
      <c r="W1089" s="41">
        <v>185</v>
      </c>
      <c r="X1089" s="41">
        <v>936</v>
      </c>
      <c r="Y1089" s="41">
        <v>60</v>
      </c>
      <c r="Z1089" s="41" t="s">
        <v>84</v>
      </c>
      <c r="AA1089" s="41" t="s">
        <v>50</v>
      </c>
      <c r="AB1089" s="41" t="s">
        <v>3644</v>
      </c>
    </row>
    <row r="1090" ht="101" customHeight="1" spans="1:28">
      <c r="A1090" s="34">
        <v>55</v>
      </c>
      <c r="B1090" s="41" t="s">
        <v>37</v>
      </c>
      <c r="C1090" s="34" t="s">
        <v>38</v>
      </c>
      <c r="D1090" s="34" t="s">
        <v>3653</v>
      </c>
      <c r="E1090" s="41" t="s">
        <v>40</v>
      </c>
      <c r="F1090" s="41" t="s">
        <v>41</v>
      </c>
      <c r="G1090" s="34" t="s">
        <v>42</v>
      </c>
      <c r="H1090" s="34" t="s">
        <v>3447</v>
      </c>
      <c r="I1090" s="34" t="s">
        <v>3654</v>
      </c>
      <c r="J1090" s="41" t="s">
        <v>1082</v>
      </c>
      <c r="K1090" s="35" t="s">
        <v>45</v>
      </c>
      <c r="L1090" s="35" t="s">
        <v>46</v>
      </c>
      <c r="M1090" s="65" t="s">
        <v>114</v>
      </c>
      <c r="N1090" s="35" t="s">
        <v>45</v>
      </c>
      <c r="O1090" s="41">
        <v>23</v>
      </c>
      <c r="P1090" s="41">
        <v>23</v>
      </c>
      <c r="Q1090" s="41">
        <v>0</v>
      </c>
      <c r="R1090" s="41">
        <v>0</v>
      </c>
      <c r="S1090" s="41">
        <v>0</v>
      </c>
      <c r="T1090" s="83" t="s">
        <v>3655</v>
      </c>
      <c r="U1090" s="41" t="s">
        <v>3656</v>
      </c>
      <c r="V1090" s="41">
        <v>1</v>
      </c>
      <c r="W1090" s="41">
        <v>160</v>
      </c>
      <c r="X1090" s="41">
        <v>724</v>
      </c>
      <c r="Y1090" s="41">
        <v>92</v>
      </c>
      <c r="Z1090" s="41" t="s">
        <v>84</v>
      </c>
      <c r="AA1090" s="41" t="s">
        <v>50</v>
      </c>
      <c r="AB1090" s="41" t="s">
        <v>3644</v>
      </c>
    </row>
    <row r="1091" customHeight="1" spans="1:28">
      <c r="A1091" s="34">
        <v>56</v>
      </c>
      <c r="B1091" s="41" t="s">
        <v>37</v>
      </c>
      <c r="C1091" s="34" t="s">
        <v>38</v>
      </c>
      <c r="D1091" s="34" t="s">
        <v>3657</v>
      </c>
      <c r="E1091" s="41" t="s">
        <v>40</v>
      </c>
      <c r="F1091" s="41" t="s">
        <v>41</v>
      </c>
      <c r="G1091" s="34" t="s">
        <v>42</v>
      </c>
      <c r="H1091" s="34" t="s">
        <v>3447</v>
      </c>
      <c r="I1091" s="34" t="s">
        <v>3658</v>
      </c>
      <c r="J1091" s="41" t="s">
        <v>1082</v>
      </c>
      <c r="K1091" s="35" t="s">
        <v>45</v>
      </c>
      <c r="L1091" s="35" t="s">
        <v>46</v>
      </c>
      <c r="M1091" s="41" t="s">
        <v>122</v>
      </c>
      <c r="N1091" s="35" t="s">
        <v>45</v>
      </c>
      <c r="O1091" s="41">
        <v>35</v>
      </c>
      <c r="P1091" s="41">
        <v>35</v>
      </c>
      <c r="Q1091" s="41">
        <v>0</v>
      </c>
      <c r="R1091" s="41">
        <v>0</v>
      </c>
      <c r="S1091" s="41">
        <v>0</v>
      </c>
      <c r="T1091" s="83" t="s">
        <v>3659</v>
      </c>
      <c r="U1091" s="41" t="s">
        <v>3660</v>
      </c>
      <c r="V1091" s="41">
        <v>1</v>
      </c>
      <c r="W1091" s="41">
        <v>63</v>
      </c>
      <c r="X1091" s="41">
        <v>317</v>
      </c>
      <c r="Y1091" s="41">
        <v>19</v>
      </c>
      <c r="Z1091" s="41" t="s">
        <v>84</v>
      </c>
      <c r="AA1091" s="41" t="s">
        <v>50</v>
      </c>
      <c r="AB1091" s="41" t="s">
        <v>3644</v>
      </c>
    </row>
    <row r="1092" customHeight="1" spans="1:28">
      <c r="A1092" s="34">
        <v>57</v>
      </c>
      <c r="B1092" s="251" t="s">
        <v>37</v>
      </c>
      <c r="C1092" s="34" t="s">
        <v>38</v>
      </c>
      <c r="D1092" s="41" t="s">
        <v>3661</v>
      </c>
      <c r="E1092" s="41" t="s">
        <v>40</v>
      </c>
      <c r="F1092" s="41" t="s">
        <v>41</v>
      </c>
      <c r="G1092" s="34" t="s">
        <v>42</v>
      </c>
      <c r="H1092" s="34" t="s">
        <v>3447</v>
      </c>
      <c r="I1092" s="34" t="s">
        <v>3662</v>
      </c>
      <c r="J1092" s="41" t="s">
        <v>44</v>
      </c>
      <c r="K1092" s="35" t="s">
        <v>45</v>
      </c>
      <c r="L1092" s="35" t="s">
        <v>46</v>
      </c>
      <c r="M1092" s="34" t="s">
        <v>282</v>
      </c>
      <c r="N1092" s="35" t="s">
        <v>45</v>
      </c>
      <c r="O1092" s="34">
        <v>32</v>
      </c>
      <c r="P1092" s="34">
        <v>32</v>
      </c>
      <c r="Q1092" s="41">
        <v>0</v>
      </c>
      <c r="R1092" s="41">
        <v>0</v>
      </c>
      <c r="S1092" s="41">
        <v>0</v>
      </c>
      <c r="T1092" s="250" t="s">
        <v>3663</v>
      </c>
      <c r="U1092" s="252" t="s">
        <v>3664</v>
      </c>
      <c r="V1092" s="41">
        <v>1</v>
      </c>
      <c r="W1092" s="41">
        <v>665</v>
      </c>
      <c r="X1092" s="41">
        <v>2414</v>
      </c>
      <c r="Y1092" s="41">
        <v>419</v>
      </c>
      <c r="Z1092" s="67">
        <v>0.96</v>
      </c>
      <c r="AA1092" s="41" t="s">
        <v>136</v>
      </c>
      <c r="AB1092" s="34" t="s">
        <v>3665</v>
      </c>
    </row>
    <row r="1093" ht="111" customHeight="1" spans="1:28">
      <c r="A1093" s="34">
        <v>58</v>
      </c>
      <c r="B1093" s="251" t="s">
        <v>37</v>
      </c>
      <c r="C1093" s="34" t="s">
        <v>38</v>
      </c>
      <c r="D1093" s="41" t="s">
        <v>3666</v>
      </c>
      <c r="E1093" s="41" t="s">
        <v>40</v>
      </c>
      <c r="F1093" s="41" t="s">
        <v>41</v>
      </c>
      <c r="G1093" s="41" t="s">
        <v>42</v>
      </c>
      <c r="H1093" s="34" t="s">
        <v>3447</v>
      </c>
      <c r="I1093" s="41" t="s">
        <v>3667</v>
      </c>
      <c r="J1093" s="41" t="s">
        <v>44</v>
      </c>
      <c r="K1093" s="35" t="s">
        <v>45</v>
      </c>
      <c r="L1093" s="35" t="s">
        <v>46</v>
      </c>
      <c r="M1093" s="41" t="s">
        <v>282</v>
      </c>
      <c r="N1093" s="35" t="s">
        <v>45</v>
      </c>
      <c r="O1093" s="46">
        <v>15</v>
      </c>
      <c r="P1093" s="46">
        <v>15</v>
      </c>
      <c r="Q1093" s="41">
        <v>0</v>
      </c>
      <c r="R1093" s="41">
        <v>0</v>
      </c>
      <c r="S1093" s="41">
        <v>0</v>
      </c>
      <c r="T1093" s="250" t="s">
        <v>3668</v>
      </c>
      <c r="U1093" s="252" t="s">
        <v>3669</v>
      </c>
      <c r="V1093" s="41">
        <v>1</v>
      </c>
      <c r="W1093" s="252">
        <v>105</v>
      </c>
      <c r="X1093" s="252">
        <v>384</v>
      </c>
      <c r="Y1093" s="252">
        <v>96</v>
      </c>
      <c r="Z1093" s="67">
        <v>0.96</v>
      </c>
      <c r="AA1093" s="252" t="s">
        <v>50</v>
      </c>
      <c r="AB1093" s="34" t="s">
        <v>3665</v>
      </c>
    </row>
    <row r="1094" ht="78" customHeight="1" spans="1:28">
      <c r="A1094" s="34">
        <v>59</v>
      </c>
      <c r="B1094" s="251" t="s">
        <v>37</v>
      </c>
      <c r="C1094" s="34" t="s">
        <v>38</v>
      </c>
      <c r="D1094" s="41" t="s">
        <v>3670</v>
      </c>
      <c r="E1094" s="41" t="s">
        <v>40</v>
      </c>
      <c r="F1094" s="41" t="s">
        <v>41</v>
      </c>
      <c r="G1094" s="41" t="s">
        <v>42</v>
      </c>
      <c r="H1094" s="34" t="s">
        <v>3447</v>
      </c>
      <c r="I1094" s="41" t="s">
        <v>3671</v>
      </c>
      <c r="J1094" s="41" t="s">
        <v>44</v>
      </c>
      <c r="K1094" s="35" t="s">
        <v>45</v>
      </c>
      <c r="L1094" s="35" t="s">
        <v>46</v>
      </c>
      <c r="M1094" s="41" t="s">
        <v>122</v>
      </c>
      <c r="N1094" s="35" t="s">
        <v>45</v>
      </c>
      <c r="O1094" s="41">
        <v>27</v>
      </c>
      <c r="P1094" s="41">
        <v>27</v>
      </c>
      <c r="Q1094" s="41">
        <v>0</v>
      </c>
      <c r="R1094" s="41">
        <v>0</v>
      </c>
      <c r="S1094" s="41">
        <v>0</v>
      </c>
      <c r="T1094" s="250" t="s">
        <v>3672</v>
      </c>
      <c r="U1094" s="252" t="s">
        <v>3673</v>
      </c>
      <c r="V1094" s="41">
        <v>1</v>
      </c>
      <c r="W1094" s="252">
        <v>203</v>
      </c>
      <c r="X1094" s="252">
        <v>433</v>
      </c>
      <c r="Y1094" s="252">
        <v>117</v>
      </c>
      <c r="Z1094" s="67">
        <v>0.96</v>
      </c>
      <c r="AA1094" s="252" t="s">
        <v>50</v>
      </c>
      <c r="AB1094" s="34" t="s">
        <v>3665</v>
      </c>
    </row>
    <row r="1095" customHeight="1" spans="1:28">
      <c r="A1095" s="34">
        <v>60</v>
      </c>
      <c r="B1095" s="251" t="s">
        <v>37</v>
      </c>
      <c r="C1095" s="34" t="s">
        <v>38</v>
      </c>
      <c r="D1095" s="41" t="s">
        <v>3674</v>
      </c>
      <c r="E1095" s="41" t="s">
        <v>40</v>
      </c>
      <c r="F1095" s="41" t="s">
        <v>41</v>
      </c>
      <c r="G1095" s="41" t="s">
        <v>42</v>
      </c>
      <c r="H1095" s="34" t="s">
        <v>3447</v>
      </c>
      <c r="I1095" s="41" t="s">
        <v>3675</v>
      </c>
      <c r="J1095" s="41" t="s">
        <v>44</v>
      </c>
      <c r="K1095" s="35" t="s">
        <v>45</v>
      </c>
      <c r="L1095" s="35" t="s">
        <v>46</v>
      </c>
      <c r="M1095" s="41" t="s">
        <v>47</v>
      </c>
      <c r="N1095" s="35" t="s">
        <v>45</v>
      </c>
      <c r="O1095" s="41">
        <v>30</v>
      </c>
      <c r="P1095" s="41">
        <v>30</v>
      </c>
      <c r="Q1095" s="41">
        <v>0</v>
      </c>
      <c r="R1095" s="41">
        <v>0</v>
      </c>
      <c r="S1095" s="41">
        <v>0</v>
      </c>
      <c r="T1095" s="75" t="s">
        <v>3676</v>
      </c>
      <c r="U1095" s="252" t="s">
        <v>3677</v>
      </c>
      <c r="V1095" s="41">
        <v>1</v>
      </c>
      <c r="W1095" s="252">
        <v>134</v>
      </c>
      <c r="X1095" s="252">
        <v>474</v>
      </c>
      <c r="Y1095" s="252">
        <v>70</v>
      </c>
      <c r="Z1095" s="67">
        <v>0.96</v>
      </c>
      <c r="AA1095" s="252" t="s">
        <v>201</v>
      </c>
      <c r="AB1095" s="34" t="s">
        <v>3665</v>
      </c>
    </row>
    <row r="1096" customHeight="1" spans="1:28">
      <c r="A1096" s="34">
        <v>61</v>
      </c>
      <c r="B1096" s="251" t="s">
        <v>37</v>
      </c>
      <c r="C1096" s="34" t="s">
        <v>38</v>
      </c>
      <c r="D1096" s="41" t="s">
        <v>3678</v>
      </c>
      <c r="E1096" s="41" t="s">
        <v>40</v>
      </c>
      <c r="F1096" s="41" t="s">
        <v>41</v>
      </c>
      <c r="G1096" s="41" t="s">
        <v>42</v>
      </c>
      <c r="H1096" s="34" t="s">
        <v>3447</v>
      </c>
      <c r="I1096" s="34" t="s">
        <v>3679</v>
      </c>
      <c r="J1096" s="41" t="s">
        <v>44</v>
      </c>
      <c r="K1096" s="35" t="s">
        <v>45</v>
      </c>
      <c r="L1096" s="35" t="s">
        <v>46</v>
      </c>
      <c r="M1096" s="41" t="s">
        <v>47</v>
      </c>
      <c r="N1096" s="35" t="s">
        <v>45</v>
      </c>
      <c r="O1096" s="41">
        <v>27</v>
      </c>
      <c r="P1096" s="41">
        <v>27</v>
      </c>
      <c r="Q1096" s="41">
        <v>0</v>
      </c>
      <c r="R1096" s="41">
        <v>0</v>
      </c>
      <c r="S1096" s="41">
        <v>0</v>
      </c>
      <c r="T1096" s="75" t="s">
        <v>3680</v>
      </c>
      <c r="U1096" s="252" t="s">
        <v>3681</v>
      </c>
      <c r="V1096" s="41">
        <v>1</v>
      </c>
      <c r="W1096" s="252">
        <v>134</v>
      </c>
      <c r="X1096" s="252">
        <v>474</v>
      </c>
      <c r="Y1096" s="252">
        <v>70</v>
      </c>
      <c r="Z1096" s="67">
        <v>0.96</v>
      </c>
      <c r="AA1096" s="252" t="s">
        <v>201</v>
      </c>
      <c r="AB1096" s="34" t="s">
        <v>3665</v>
      </c>
    </row>
    <row r="1097" customHeight="1" spans="1:28">
      <c r="A1097" s="34">
        <v>62</v>
      </c>
      <c r="B1097" s="251" t="s">
        <v>37</v>
      </c>
      <c r="C1097" s="34" t="s">
        <v>38</v>
      </c>
      <c r="D1097" s="41" t="s">
        <v>3682</v>
      </c>
      <c r="E1097" s="41" t="s">
        <v>40</v>
      </c>
      <c r="F1097" s="41" t="s">
        <v>41</v>
      </c>
      <c r="G1097" s="41" t="s">
        <v>42</v>
      </c>
      <c r="H1097" s="34" t="s">
        <v>3447</v>
      </c>
      <c r="I1097" s="34" t="s">
        <v>3683</v>
      </c>
      <c r="J1097" s="41" t="s">
        <v>44</v>
      </c>
      <c r="K1097" s="35" t="s">
        <v>45</v>
      </c>
      <c r="L1097" s="35" t="s">
        <v>46</v>
      </c>
      <c r="M1097" s="41" t="s">
        <v>47</v>
      </c>
      <c r="N1097" s="35" t="s">
        <v>45</v>
      </c>
      <c r="O1097" s="41">
        <v>30</v>
      </c>
      <c r="P1097" s="41">
        <v>30</v>
      </c>
      <c r="Q1097" s="41">
        <v>0</v>
      </c>
      <c r="R1097" s="41">
        <v>0</v>
      </c>
      <c r="S1097" s="41">
        <v>0</v>
      </c>
      <c r="T1097" s="75" t="s">
        <v>3684</v>
      </c>
      <c r="U1097" s="252" t="s">
        <v>3685</v>
      </c>
      <c r="V1097" s="41">
        <v>1</v>
      </c>
      <c r="W1097" s="252">
        <v>23</v>
      </c>
      <c r="X1097" s="252">
        <v>80</v>
      </c>
      <c r="Y1097" s="252">
        <v>8</v>
      </c>
      <c r="Z1097" s="67">
        <v>0.96</v>
      </c>
      <c r="AA1097" s="252" t="s">
        <v>201</v>
      </c>
      <c r="AB1097" s="34" t="s">
        <v>3665</v>
      </c>
    </row>
    <row r="1098" customHeight="1" spans="1:28">
      <c r="A1098" s="34">
        <v>63</v>
      </c>
      <c r="B1098" s="251" t="s">
        <v>37</v>
      </c>
      <c r="C1098" s="34" t="s">
        <v>38</v>
      </c>
      <c r="D1098" s="41" t="s">
        <v>3686</v>
      </c>
      <c r="E1098" s="41" t="s">
        <v>40</v>
      </c>
      <c r="F1098" s="41" t="s">
        <v>41</v>
      </c>
      <c r="G1098" s="41" t="s">
        <v>42</v>
      </c>
      <c r="H1098" s="34" t="s">
        <v>3447</v>
      </c>
      <c r="I1098" s="34" t="s">
        <v>3687</v>
      </c>
      <c r="J1098" s="41" t="s">
        <v>44</v>
      </c>
      <c r="K1098" s="35" t="s">
        <v>45</v>
      </c>
      <c r="L1098" s="35" t="s">
        <v>46</v>
      </c>
      <c r="M1098" s="41" t="s">
        <v>47</v>
      </c>
      <c r="N1098" s="35" t="s">
        <v>45</v>
      </c>
      <c r="O1098" s="41">
        <v>30</v>
      </c>
      <c r="P1098" s="41">
        <v>30</v>
      </c>
      <c r="Q1098" s="41">
        <v>0</v>
      </c>
      <c r="R1098" s="41">
        <v>0</v>
      </c>
      <c r="S1098" s="41">
        <v>0</v>
      </c>
      <c r="T1098" s="75" t="s">
        <v>3688</v>
      </c>
      <c r="U1098" s="252" t="s">
        <v>3689</v>
      </c>
      <c r="V1098" s="41">
        <v>1</v>
      </c>
      <c r="W1098" s="252">
        <v>46</v>
      </c>
      <c r="X1098" s="252">
        <v>173</v>
      </c>
      <c r="Y1098" s="252">
        <v>11</v>
      </c>
      <c r="Z1098" s="67">
        <v>0.96</v>
      </c>
      <c r="AA1098" s="252" t="s">
        <v>201</v>
      </c>
      <c r="AB1098" s="34" t="s">
        <v>3665</v>
      </c>
    </row>
    <row r="1099" customHeight="1" spans="1:28">
      <c r="A1099" s="34">
        <v>64</v>
      </c>
      <c r="B1099" s="251" t="s">
        <v>37</v>
      </c>
      <c r="C1099" s="34" t="s">
        <v>38</v>
      </c>
      <c r="D1099" s="41" t="s">
        <v>3690</v>
      </c>
      <c r="E1099" s="41" t="s">
        <v>40</v>
      </c>
      <c r="F1099" s="41" t="s">
        <v>41</v>
      </c>
      <c r="G1099" s="41" t="s">
        <v>42</v>
      </c>
      <c r="H1099" s="34" t="s">
        <v>3447</v>
      </c>
      <c r="I1099" s="41" t="s">
        <v>3675</v>
      </c>
      <c r="J1099" s="41" t="s">
        <v>44</v>
      </c>
      <c r="K1099" s="35" t="s">
        <v>45</v>
      </c>
      <c r="L1099" s="35" t="s">
        <v>46</v>
      </c>
      <c r="M1099" s="41" t="s">
        <v>282</v>
      </c>
      <c r="N1099" s="35" t="s">
        <v>45</v>
      </c>
      <c r="O1099" s="41">
        <v>65</v>
      </c>
      <c r="P1099" s="41">
        <v>65</v>
      </c>
      <c r="Q1099" s="41">
        <v>0</v>
      </c>
      <c r="R1099" s="41">
        <v>0</v>
      </c>
      <c r="S1099" s="41">
        <v>0</v>
      </c>
      <c r="T1099" s="250" t="s">
        <v>3691</v>
      </c>
      <c r="U1099" s="252" t="s">
        <v>3664</v>
      </c>
      <c r="V1099" s="41">
        <v>1</v>
      </c>
      <c r="W1099" s="252">
        <v>665</v>
      </c>
      <c r="X1099" s="252">
        <v>2414</v>
      </c>
      <c r="Y1099" s="252">
        <v>419</v>
      </c>
      <c r="Z1099" s="67">
        <v>0.96</v>
      </c>
      <c r="AA1099" s="252" t="s">
        <v>136</v>
      </c>
      <c r="AB1099" s="34" t="s">
        <v>3665</v>
      </c>
    </row>
    <row r="1100" customHeight="1" spans="1:28">
      <c r="A1100" s="34">
        <v>65</v>
      </c>
      <c r="B1100" s="251" t="s">
        <v>37</v>
      </c>
      <c r="C1100" s="34" t="s">
        <v>38</v>
      </c>
      <c r="D1100" s="41" t="s">
        <v>3692</v>
      </c>
      <c r="E1100" s="41" t="s">
        <v>40</v>
      </c>
      <c r="F1100" s="41" t="s">
        <v>41</v>
      </c>
      <c r="G1100" s="41" t="s">
        <v>42</v>
      </c>
      <c r="H1100" s="34" t="s">
        <v>3447</v>
      </c>
      <c r="I1100" s="41" t="s">
        <v>3693</v>
      </c>
      <c r="J1100" s="41" t="s">
        <v>44</v>
      </c>
      <c r="K1100" s="35" t="s">
        <v>45</v>
      </c>
      <c r="L1100" s="35" t="s">
        <v>46</v>
      </c>
      <c r="M1100" s="41" t="s">
        <v>282</v>
      </c>
      <c r="N1100" s="35" t="s">
        <v>45</v>
      </c>
      <c r="O1100" s="41">
        <v>85</v>
      </c>
      <c r="P1100" s="41">
        <v>85</v>
      </c>
      <c r="Q1100" s="41">
        <v>0</v>
      </c>
      <c r="R1100" s="41">
        <v>0</v>
      </c>
      <c r="S1100" s="41">
        <v>0</v>
      </c>
      <c r="T1100" s="250" t="s">
        <v>3694</v>
      </c>
      <c r="U1100" s="252" t="s">
        <v>3664</v>
      </c>
      <c r="V1100" s="41">
        <v>1</v>
      </c>
      <c r="W1100" s="252">
        <v>665</v>
      </c>
      <c r="X1100" s="252">
        <v>2414</v>
      </c>
      <c r="Y1100" s="252">
        <v>419</v>
      </c>
      <c r="Z1100" s="67">
        <v>0.96</v>
      </c>
      <c r="AA1100" s="252" t="s">
        <v>136</v>
      </c>
      <c r="AB1100" s="34" t="s">
        <v>3665</v>
      </c>
    </row>
    <row r="1101" customHeight="1" spans="1:28">
      <c r="A1101" s="34">
        <v>66</v>
      </c>
      <c r="B1101" s="34" t="s">
        <v>37</v>
      </c>
      <c r="C1101" s="38" t="s">
        <v>38</v>
      </c>
      <c r="D1101" s="41" t="s">
        <v>3695</v>
      </c>
      <c r="E1101" s="41" t="s">
        <v>40</v>
      </c>
      <c r="F1101" s="38" t="s">
        <v>41</v>
      </c>
      <c r="G1101" s="41" t="s">
        <v>42</v>
      </c>
      <c r="H1101" s="41" t="s">
        <v>3447</v>
      </c>
      <c r="I1101" s="41" t="s">
        <v>3696</v>
      </c>
      <c r="J1101" s="34" t="s">
        <v>44</v>
      </c>
      <c r="K1101" s="35" t="s">
        <v>45</v>
      </c>
      <c r="L1101" s="35" t="s">
        <v>46</v>
      </c>
      <c r="M1101" s="41" t="s">
        <v>256</v>
      </c>
      <c r="N1101" s="35" t="s">
        <v>45</v>
      </c>
      <c r="O1101" s="41">
        <v>31.5</v>
      </c>
      <c r="P1101" s="41">
        <v>31.5</v>
      </c>
      <c r="Q1101" s="41">
        <v>0</v>
      </c>
      <c r="R1101" s="41">
        <v>0</v>
      </c>
      <c r="S1101" s="41">
        <v>0</v>
      </c>
      <c r="T1101" s="41" t="s">
        <v>3697</v>
      </c>
      <c r="U1101" s="41" t="s">
        <v>3698</v>
      </c>
      <c r="V1101" s="41">
        <v>1</v>
      </c>
      <c r="W1101" s="41">
        <v>237</v>
      </c>
      <c r="X1101" s="41">
        <v>909</v>
      </c>
      <c r="Y1101" s="41">
        <v>125</v>
      </c>
      <c r="Z1101" s="41" t="s">
        <v>84</v>
      </c>
      <c r="AA1101" s="41" t="s">
        <v>50</v>
      </c>
      <c r="AB1101" s="34" t="s">
        <v>3699</v>
      </c>
    </row>
    <row r="1102" customHeight="1" spans="1:28">
      <c r="A1102" s="34">
        <v>67</v>
      </c>
      <c r="B1102" s="34" t="s">
        <v>37</v>
      </c>
      <c r="C1102" s="38" t="s">
        <v>38</v>
      </c>
      <c r="D1102" s="41" t="s">
        <v>3700</v>
      </c>
      <c r="E1102" s="41" t="s">
        <v>40</v>
      </c>
      <c r="F1102" s="38" t="s">
        <v>41</v>
      </c>
      <c r="G1102" s="41" t="s">
        <v>42</v>
      </c>
      <c r="H1102" s="41" t="s">
        <v>3447</v>
      </c>
      <c r="I1102" s="41" t="s">
        <v>3701</v>
      </c>
      <c r="J1102" s="34" t="s">
        <v>44</v>
      </c>
      <c r="K1102" s="35" t="s">
        <v>45</v>
      </c>
      <c r="L1102" s="35" t="s">
        <v>46</v>
      </c>
      <c r="M1102" s="41" t="s">
        <v>256</v>
      </c>
      <c r="N1102" s="35" t="s">
        <v>45</v>
      </c>
      <c r="O1102" s="41">
        <v>23</v>
      </c>
      <c r="P1102" s="41">
        <v>23</v>
      </c>
      <c r="Q1102" s="41">
        <v>0</v>
      </c>
      <c r="R1102" s="41">
        <v>0</v>
      </c>
      <c r="S1102" s="41">
        <v>0</v>
      </c>
      <c r="T1102" s="41" t="s">
        <v>3702</v>
      </c>
      <c r="U1102" s="41" t="s">
        <v>3698</v>
      </c>
      <c r="V1102" s="41">
        <v>1</v>
      </c>
      <c r="W1102" s="41">
        <v>237</v>
      </c>
      <c r="X1102" s="41">
        <v>909</v>
      </c>
      <c r="Y1102" s="41">
        <v>125</v>
      </c>
      <c r="Z1102" s="41" t="s">
        <v>84</v>
      </c>
      <c r="AA1102" s="41" t="s">
        <v>50</v>
      </c>
      <c r="AB1102" s="34" t="s">
        <v>3699</v>
      </c>
    </row>
    <row r="1103" customHeight="1" spans="1:28">
      <c r="A1103" s="34">
        <v>68</v>
      </c>
      <c r="B1103" s="34" t="s">
        <v>182</v>
      </c>
      <c r="C1103" s="34" t="s">
        <v>38</v>
      </c>
      <c r="D1103" s="41" t="s">
        <v>3703</v>
      </c>
      <c r="E1103" s="41" t="s">
        <v>40</v>
      </c>
      <c r="F1103" s="41" t="s">
        <v>41</v>
      </c>
      <c r="G1103" s="41" t="s">
        <v>42</v>
      </c>
      <c r="H1103" s="41" t="s">
        <v>3447</v>
      </c>
      <c r="I1103" s="41" t="s">
        <v>3704</v>
      </c>
      <c r="J1103" s="41" t="s">
        <v>44</v>
      </c>
      <c r="K1103" s="46" t="s">
        <v>184</v>
      </c>
      <c r="L1103" s="46" t="s">
        <v>462</v>
      </c>
      <c r="M1103" s="41" t="s">
        <v>463</v>
      </c>
      <c r="N1103" s="41" t="s">
        <v>187</v>
      </c>
      <c r="O1103" s="41">
        <v>26</v>
      </c>
      <c r="P1103" s="41">
        <v>26</v>
      </c>
      <c r="Q1103" s="41">
        <v>0</v>
      </c>
      <c r="R1103" s="41">
        <v>0</v>
      </c>
      <c r="S1103" s="41">
        <v>0</v>
      </c>
      <c r="T1103" s="83" t="s">
        <v>3705</v>
      </c>
      <c r="U1103" s="41" t="s">
        <v>3706</v>
      </c>
      <c r="V1103" s="41">
        <v>1</v>
      </c>
      <c r="W1103" s="73">
        <v>665</v>
      </c>
      <c r="X1103" s="73">
        <v>2645</v>
      </c>
      <c r="Y1103" s="73">
        <v>457</v>
      </c>
      <c r="Z1103" s="41" t="s">
        <v>84</v>
      </c>
      <c r="AA1103" s="41" t="s">
        <v>50</v>
      </c>
      <c r="AB1103" s="34" t="s">
        <v>3665</v>
      </c>
    </row>
    <row r="1104" customHeight="1" spans="1:28">
      <c r="A1104" s="34">
        <v>69</v>
      </c>
      <c r="B1104" s="251" t="s">
        <v>37</v>
      </c>
      <c r="C1104" s="34" t="s">
        <v>38</v>
      </c>
      <c r="D1104" s="56" t="s">
        <v>3707</v>
      </c>
      <c r="E1104" s="41" t="s">
        <v>40</v>
      </c>
      <c r="F1104" s="41" t="s">
        <v>41</v>
      </c>
      <c r="G1104" s="41" t="s">
        <v>42</v>
      </c>
      <c r="H1104" s="41" t="s">
        <v>3447</v>
      </c>
      <c r="I1104" s="41" t="s">
        <v>3708</v>
      </c>
      <c r="J1104" s="41" t="s">
        <v>44</v>
      </c>
      <c r="K1104" s="35" t="s">
        <v>45</v>
      </c>
      <c r="L1104" s="35" t="s">
        <v>46</v>
      </c>
      <c r="M1104" s="41" t="s">
        <v>47</v>
      </c>
      <c r="N1104" s="35" t="s">
        <v>45</v>
      </c>
      <c r="O1104" s="56">
        <v>13</v>
      </c>
      <c r="P1104" s="56">
        <v>13</v>
      </c>
      <c r="Q1104" s="41">
        <v>0</v>
      </c>
      <c r="R1104" s="41">
        <v>0</v>
      </c>
      <c r="S1104" s="41">
        <v>0</v>
      </c>
      <c r="T1104" s="83" t="s">
        <v>3709</v>
      </c>
      <c r="U1104" s="41" t="s">
        <v>3710</v>
      </c>
      <c r="V1104" s="41">
        <v>1</v>
      </c>
      <c r="W1104" s="41">
        <v>237</v>
      </c>
      <c r="X1104" s="41">
        <v>909</v>
      </c>
      <c r="Y1104" s="41">
        <v>125</v>
      </c>
      <c r="Z1104" s="41" t="s">
        <v>84</v>
      </c>
      <c r="AA1104" s="41" t="s">
        <v>50</v>
      </c>
      <c r="AB1104" s="34" t="s">
        <v>3665</v>
      </c>
    </row>
    <row r="1105" customHeight="1" spans="1:28">
      <c r="A1105" s="34">
        <v>70</v>
      </c>
      <c r="B1105" s="34" t="s">
        <v>37</v>
      </c>
      <c r="C1105" s="34" t="s">
        <v>38</v>
      </c>
      <c r="D1105" s="56" t="s">
        <v>3711</v>
      </c>
      <c r="E1105" s="41" t="s">
        <v>40</v>
      </c>
      <c r="F1105" s="41" t="s">
        <v>41</v>
      </c>
      <c r="G1105" s="41" t="s">
        <v>42</v>
      </c>
      <c r="H1105" s="41" t="s">
        <v>3447</v>
      </c>
      <c r="I1105" s="41" t="s">
        <v>3712</v>
      </c>
      <c r="J1105" s="41" t="s">
        <v>44</v>
      </c>
      <c r="K1105" s="35" t="s">
        <v>45</v>
      </c>
      <c r="L1105" s="35" t="s">
        <v>46</v>
      </c>
      <c r="M1105" s="41" t="s">
        <v>282</v>
      </c>
      <c r="N1105" s="35" t="s">
        <v>45</v>
      </c>
      <c r="O1105" s="56">
        <v>8</v>
      </c>
      <c r="P1105" s="56">
        <v>8</v>
      </c>
      <c r="Q1105" s="41">
        <v>0</v>
      </c>
      <c r="R1105" s="41">
        <v>0</v>
      </c>
      <c r="S1105" s="41">
        <v>0</v>
      </c>
      <c r="T1105" s="83" t="s">
        <v>3713</v>
      </c>
      <c r="U1105" s="41" t="s">
        <v>3714</v>
      </c>
      <c r="V1105" s="41">
        <v>1</v>
      </c>
      <c r="W1105" s="73">
        <v>665</v>
      </c>
      <c r="X1105" s="73">
        <v>2645</v>
      </c>
      <c r="Y1105" s="73">
        <v>457</v>
      </c>
      <c r="Z1105" s="41" t="s">
        <v>84</v>
      </c>
      <c r="AA1105" s="41" t="s">
        <v>50</v>
      </c>
      <c r="AB1105" s="34" t="s">
        <v>3665</v>
      </c>
    </row>
    <row r="1106" customHeight="1" spans="1:28">
      <c r="A1106" s="34">
        <v>71</v>
      </c>
      <c r="B1106" s="34" t="s">
        <v>37</v>
      </c>
      <c r="C1106" s="34" t="s">
        <v>38</v>
      </c>
      <c r="D1106" s="56" t="s">
        <v>3715</v>
      </c>
      <c r="E1106" s="41" t="s">
        <v>40</v>
      </c>
      <c r="F1106" s="41" t="s">
        <v>41</v>
      </c>
      <c r="G1106" s="41" t="s">
        <v>42</v>
      </c>
      <c r="H1106" s="41" t="s">
        <v>3447</v>
      </c>
      <c r="I1106" s="41" t="s">
        <v>3716</v>
      </c>
      <c r="J1106" s="41" t="s">
        <v>44</v>
      </c>
      <c r="K1106" s="35" t="s">
        <v>45</v>
      </c>
      <c r="L1106" s="35" t="s">
        <v>46</v>
      </c>
      <c r="M1106" s="41" t="s">
        <v>282</v>
      </c>
      <c r="N1106" s="35" t="s">
        <v>45</v>
      </c>
      <c r="O1106" s="56">
        <v>65</v>
      </c>
      <c r="P1106" s="56">
        <v>65</v>
      </c>
      <c r="Q1106" s="41">
        <v>0</v>
      </c>
      <c r="R1106" s="41">
        <v>0</v>
      </c>
      <c r="S1106" s="41">
        <v>0</v>
      </c>
      <c r="T1106" s="83" t="s">
        <v>3717</v>
      </c>
      <c r="U1106" s="41" t="s">
        <v>3714</v>
      </c>
      <c r="V1106" s="41">
        <v>1</v>
      </c>
      <c r="W1106" s="73">
        <v>665</v>
      </c>
      <c r="X1106" s="73">
        <v>2645</v>
      </c>
      <c r="Y1106" s="73">
        <v>457</v>
      </c>
      <c r="Z1106" s="41" t="s">
        <v>84</v>
      </c>
      <c r="AA1106" s="41" t="s">
        <v>50</v>
      </c>
      <c r="AB1106" s="34" t="s">
        <v>3665</v>
      </c>
    </row>
    <row r="1107" ht="120" customHeight="1" spans="1:28">
      <c r="A1107" s="34">
        <v>72</v>
      </c>
      <c r="B1107" s="34" t="s">
        <v>37</v>
      </c>
      <c r="C1107" s="34" t="s">
        <v>38</v>
      </c>
      <c r="D1107" s="56" t="s">
        <v>3718</v>
      </c>
      <c r="E1107" s="41" t="s">
        <v>40</v>
      </c>
      <c r="F1107" s="41" t="s">
        <v>41</v>
      </c>
      <c r="G1107" s="41" t="s">
        <v>42</v>
      </c>
      <c r="H1107" s="41" t="s">
        <v>3447</v>
      </c>
      <c r="I1107" s="41" t="s">
        <v>3719</v>
      </c>
      <c r="J1107" s="41" t="s">
        <v>44</v>
      </c>
      <c r="K1107" s="35" t="s">
        <v>45</v>
      </c>
      <c r="L1107" s="35" t="s">
        <v>46</v>
      </c>
      <c r="M1107" s="41" t="s">
        <v>47</v>
      </c>
      <c r="N1107" s="35" t="s">
        <v>45</v>
      </c>
      <c r="O1107" s="56">
        <v>12</v>
      </c>
      <c r="P1107" s="56">
        <v>12</v>
      </c>
      <c r="Q1107" s="41">
        <v>0</v>
      </c>
      <c r="R1107" s="41">
        <v>0</v>
      </c>
      <c r="S1107" s="41">
        <v>0</v>
      </c>
      <c r="T1107" s="83" t="s">
        <v>3720</v>
      </c>
      <c r="U1107" s="41" t="s">
        <v>3721</v>
      </c>
      <c r="V1107" s="41">
        <v>1</v>
      </c>
      <c r="W1107" s="252">
        <v>203</v>
      </c>
      <c r="X1107" s="252">
        <v>433</v>
      </c>
      <c r="Y1107" s="252">
        <v>117</v>
      </c>
      <c r="Z1107" s="67">
        <v>0.96</v>
      </c>
      <c r="AA1107" s="252" t="s">
        <v>50</v>
      </c>
      <c r="AB1107" s="34" t="s">
        <v>3665</v>
      </c>
    </row>
    <row r="1108" ht="99" customHeight="1" spans="1:28">
      <c r="A1108" s="34">
        <v>73</v>
      </c>
      <c r="B1108" s="34" t="s">
        <v>37</v>
      </c>
      <c r="C1108" s="34" t="s">
        <v>38</v>
      </c>
      <c r="D1108" s="56" t="s">
        <v>3722</v>
      </c>
      <c r="E1108" s="41" t="s">
        <v>40</v>
      </c>
      <c r="F1108" s="41" t="s">
        <v>41</v>
      </c>
      <c r="G1108" s="41" t="s">
        <v>42</v>
      </c>
      <c r="H1108" s="41" t="s">
        <v>3447</v>
      </c>
      <c r="I1108" s="41" t="s">
        <v>3723</v>
      </c>
      <c r="J1108" s="41" t="s">
        <v>44</v>
      </c>
      <c r="K1108" s="35" t="s">
        <v>45</v>
      </c>
      <c r="L1108" s="35" t="s">
        <v>46</v>
      </c>
      <c r="M1108" s="41" t="s">
        <v>47</v>
      </c>
      <c r="N1108" s="35" t="s">
        <v>45</v>
      </c>
      <c r="O1108" s="56">
        <v>9</v>
      </c>
      <c r="P1108" s="56">
        <v>9</v>
      </c>
      <c r="Q1108" s="41">
        <v>0</v>
      </c>
      <c r="R1108" s="41">
        <v>0</v>
      </c>
      <c r="S1108" s="41">
        <v>0</v>
      </c>
      <c r="T1108" s="83" t="s">
        <v>3724</v>
      </c>
      <c r="U1108" s="41" t="s">
        <v>3725</v>
      </c>
      <c r="V1108" s="41">
        <v>1</v>
      </c>
      <c r="W1108" s="45">
        <v>180</v>
      </c>
      <c r="X1108" s="45">
        <v>647</v>
      </c>
      <c r="Y1108" s="45">
        <v>81</v>
      </c>
      <c r="Z1108" s="67">
        <v>0.96</v>
      </c>
      <c r="AA1108" s="252" t="s">
        <v>50</v>
      </c>
      <c r="AB1108" s="34" t="s">
        <v>3665</v>
      </c>
    </row>
    <row r="1109" ht="127" customHeight="1" spans="1:28">
      <c r="A1109" s="34">
        <v>74</v>
      </c>
      <c r="B1109" s="34" t="s">
        <v>37</v>
      </c>
      <c r="C1109" s="34" t="s">
        <v>38</v>
      </c>
      <c r="D1109" s="56" t="s">
        <v>3726</v>
      </c>
      <c r="E1109" s="41" t="s">
        <v>40</v>
      </c>
      <c r="F1109" s="41" t="s">
        <v>41</v>
      </c>
      <c r="G1109" s="41" t="s">
        <v>42</v>
      </c>
      <c r="H1109" s="41" t="s">
        <v>3447</v>
      </c>
      <c r="I1109" s="41" t="s">
        <v>3727</v>
      </c>
      <c r="J1109" s="41" t="s">
        <v>44</v>
      </c>
      <c r="K1109" s="35" t="s">
        <v>45</v>
      </c>
      <c r="L1109" s="35" t="s">
        <v>46</v>
      </c>
      <c r="M1109" s="41" t="s">
        <v>47</v>
      </c>
      <c r="N1109" s="35" t="s">
        <v>45</v>
      </c>
      <c r="O1109" s="56">
        <v>15</v>
      </c>
      <c r="P1109" s="56">
        <v>15</v>
      </c>
      <c r="Q1109" s="41">
        <v>0</v>
      </c>
      <c r="R1109" s="41">
        <v>0</v>
      </c>
      <c r="S1109" s="41">
        <v>0</v>
      </c>
      <c r="T1109" s="83" t="s">
        <v>3728</v>
      </c>
      <c r="U1109" s="41" t="s">
        <v>3729</v>
      </c>
      <c r="V1109" s="41">
        <v>1</v>
      </c>
      <c r="W1109" s="41">
        <v>371</v>
      </c>
      <c r="X1109" s="41">
        <v>1383</v>
      </c>
      <c r="Y1109" s="41">
        <v>195</v>
      </c>
      <c r="Z1109" s="41" t="s">
        <v>84</v>
      </c>
      <c r="AA1109" s="252" t="s">
        <v>50</v>
      </c>
      <c r="AB1109" s="34" t="s">
        <v>3665</v>
      </c>
    </row>
    <row r="1110" ht="83" customHeight="1" spans="1:28">
      <c r="A1110" s="34">
        <v>75</v>
      </c>
      <c r="B1110" s="34" t="s">
        <v>37</v>
      </c>
      <c r="C1110" s="34" t="s">
        <v>38</v>
      </c>
      <c r="D1110" s="56" t="s">
        <v>3730</v>
      </c>
      <c r="E1110" s="41" t="s">
        <v>40</v>
      </c>
      <c r="F1110" s="41" t="s">
        <v>41</v>
      </c>
      <c r="G1110" s="41" t="s">
        <v>42</v>
      </c>
      <c r="H1110" s="41" t="s">
        <v>3447</v>
      </c>
      <c r="I1110" s="41" t="s">
        <v>3731</v>
      </c>
      <c r="J1110" s="41" t="s">
        <v>44</v>
      </c>
      <c r="K1110" s="35" t="s">
        <v>45</v>
      </c>
      <c r="L1110" s="35" t="s">
        <v>46</v>
      </c>
      <c r="M1110" s="41" t="s">
        <v>256</v>
      </c>
      <c r="N1110" s="35" t="s">
        <v>45</v>
      </c>
      <c r="O1110" s="56">
        <v>12</v>
      </c>
      <c r="P1110" s="56">
        <v>12</v>
      </c>
      <c r="Q1110" s="41">
        <v>0</v>
      </c>
      <c r="R1110" s="41">
        <v>0</v>
      </c>
      <c r="S1110" s="41">
        <v>0</v>
      </c>
      <c r="T1110" s="83" t="s">
        <v>3732</v>
      </c>
      <c r="U1110" s="41" t="s">
        <v>3733</v>
      </c>
      <c r="V1110" s="41">
        <v>1</v>
      </c>
      <c r="W1110" s="91">
        <v>78</v>
      </c>
      <c r="X1110" s="91">
        <v>300</v>
      </c>
      <c r="Y1110" s="45">
        <v>27</v>
      </c>
      <c r="Z1110" s="35" t="s">
        <v>84</v>
      </c>
      <c r="AA1110" s="41" t="s">
        <v>50</v>
      </c>
      <c r="AB1110" s="34" t="s">
        <v>3665</v>
      </c>
    </row>
    <row r="1111" customHeight="1" spans="1:28">
      <c r="A1111" s="34">
        <v>76</v>
      </c>
      <c r="B1111" s="34" t="s">
        <v>37</v>
      </c>
      <c r="C1111" s="34" t="s">
        <v>38</v>
      </c>
      <c r="D1111" s="56" t="s">
        <v>3734</v>
      </c>
      <c r="E1111" s="41" t="s">
        <v>40</v>
      </c>
      <c r="F1111" s="41" t="s">
        <v>41</v>
      </c>
      <c r="G1111" s="41" t="s">
        <v>42</v>
      </c>
      <c r="H1111" s="41" t="s">
        <v>3447</v>
      </c>
      <c r="I1111" s="41" t="s">
        <v>3735</v>
      </c>
      <c r="J1111" s="41" t="s">
        <v>44</v>
      </c>
      <c r="K1111" s="35" t="s">
        <v>45</v>
      </c>
      <c r="L1111" s="35" t="s">
        <v>46</v>
      </c>
      <c r="M1111" s="41" t="s">
        <v>47</v>
      </c>
      <c r="N1111" s="35" t="s">
        <v>45</v>
      </c>
      <c r="O1111" s="56">
        <v>10</v>
      </c>
      <c r="P1111" s="56">
        <v>10</v>
      </c>
      <c r="Q1111" s="41">
        <v>0</v>
      </c>
      <c r="R1111" s="41">
        <v>0</v>
      </c>
      <c r="S1111" s="41">
        <v>0</v>
      </c>
      <c r="T1111" s="83" t="s">
        <v>3736</v>
      </c>
      <c r="U1111" s="41" t="s">
        <v>3737</v>
      </c>
      <c r="V1111" s="41">
        <v>1</v>
      </c>
      <c r="W1111" s="252">
        <v>203</v>
      </c>
      <c r="X1111" s="252">
        <v>433</v>
      </c>
      <c r="Y1111" s="252">
        <v>117</v>
      </c>
      <c r="Z1111" s="67">
        <v>0.96</v>
      </c>
      <c r="AA1111" s="252" t="s">
        <v>50</v>
      </c>
      <c r="AB1111" s="34" t="s">
        <v>3665</v>
      </c>
    </row>
    <row r="1112" customHeight="1" spans="1:28">
      <c r="A1112" s="34">
        <v>77</v>
      </c>
      <c r="B1112" s="34" t="s">
        <v>37</v>
      </c>
      <c r="C1112" s="34" t="s">
        <v>38</v>
      </c>
      <c r="D1112" s="56" t="s">
        <v>3738</v>
      </c>
      <c r="E1112" s="41" t="s">
        <v>40</v>
      </c>
      <c r="F1112" s="41" t="s">
        <v>41</v>
      </c>
      <c r="G1112" s="41" t="s">
        <v>42</v>
      </c>
      <c r="H1112" s="41" t="s">
        <v>3447</v>
      </c>
      <c r="I1112" s="41" t="s">
        <v>3739</v>
      </c>
      <c r="J1112" s="41" t="s">
        <v>44</v>
      </c>
      <c r="K1112" s="35" t="s">
        <v>45</v>
      </c>
      <c r="L1112" s="35" t="s">
        <v>46</v>
      </c>
      <c r="M1112" s="41" t="s">
        <v>47</v>
      </c>
      <c r="N1112" s="35" t="s">
        <v>45</v>
      </c>
      <c r="O1112" s="56">
        <v>7</v>
      </c>
      <c r="P1112" s="56">
        <v>7</v>
      </c>
      <c r="Q1112" s="41">
        <v>0</v>
      </c>
      <c r="R1112" s="41">
        <v>0</v>
      </c>
      <c r="S1112" s="41">
        <v>0</v>
      </c>
      <c r="T1112" s="83" t="s">
        <v>3740</v>
      </c>
      <c r="U1112" s="41" t="s">
        <v>3741</v>
      </c>
      <c r="V1112" s="41">
        <v>1</v>
      </c>
      <c r="W1112" s="252">
        <v>35</v>
      </c>
      <c r="X1112" s="252">
        <v>156</v>
      </c>
      <c r="Y1112" s="252">
        <v>5</v>
      </c>
      <c r="Z1112" s="67">
        <v>0.96</v>
      </c>
      <c r="AA1112" s="252" t="s">
        <v>50</v>
      </c>
      <c r="AB1112" s="34" t="s">
        <v>3665</v>
      </c>
    </row>
    <row r="1113" customHeight="1" spans="1:28">
      <c r="A1113" s="34">
        <v>78</v>
      </c>
      <c r="B1113" s="34" t="s">
        <v>37</v>
      </c>
      <c r="C1113" s="34" t="s">
        <v>38</v>
      </c>
      <c r="D1113" s="56" t="s">
        <v>3742</v>
      </c>
      <c r="E1113" s="41" t="s">
        <v>40</v>
      </c>
      <c r="F1113" s="41" t="s">
        <v>41</v>
      </c>
      <c r="G1113" s="41" t="s">
        <v>42</v>
      </c>
      <c r="H1113" s="41" t="s">
        <v>3447</v>
      </c>
      <c r="I1113" s="41" t="s">
        <v>3743</v>
      </c>
      <c r="J1113" s="41" t="s">
        <v>44</v>
      </c>
      <c r="K1113" s="35" t="s">
        <v>45</v>
      </c>
      <c r="L1113" s="35" t="s">
        <v>46</v>
      </c>
      <c r="M1113" s="41" t="s">
        <v>47</v>
      </c>
      <c r="N1113" s="35" t="s">
        <v>45</v>
      </c>
      <c r="O1113" s="56">
        <v>6.5</v>
      </c>
      <c r="P1113" s="56">
        <v>6.5</v>
      </c>
      <c r="Q1113" s="41">
        <v>0</v>
      </c>
      <c r="R1113" s="41">
        <v>0</v>
      </c>
      <c r="S1113" s="41">
        <v>0</v>
      </c>
      <c r="T1113" s="83" t="s">
        <v>3744</v>
      </c>
      <c r="U1113" s="41" t="s">
        <v>3745</v>
      </c>
      <c r="V1113" s="41">
        <v>1</v>
      </c>
      <c r="W1113" s="252">
        <v>105</v>
      </c>
      <c r="X1113" s="252">
        <v>384</v>
      </c>
      <c r="Y1113" s="252">
        <v>96</v>
      </c>
      <c r="Z1113" s="67">
        <v>0.96</v>
      </c>
      <c r="AA1113" s="252" t="s">
        <v>50</v>
      </c>
      <c r="AB1113" s="34" t="s">
        <v>3665</v>
      </c>
    </row>
    <row r="1114" customHeight="1" spans="1:28">
      <c r="A1114" s="34">
        <v>79</v>
      </c>
      <c r="B1114" s="34" t="s">
        <v>37</v>
      </c>
      <c r="C1114" s="34" t="s">
        <v>38</v>
      </c>
      <c r="D1114" s="56" t="s">
        <v>3746</v>
      </c>
      <c r="E1114" s="41" t="s">
        <v>40</v>
      </c>
      <c r="F1114" s="41" t="s">
        <v>41</v>
      </c>
      <c r="G1114" s="41" t="s">
        <v>42</v>
      </c>
      <c r="H1114" s="41" t="s">
        <v>3447</v>
      </c>
      <c r="I1114" s="41" t="s">
        <v>3743</v>
      </c>
      <c r="J1114" s="41" t="s">
        <v>44</v>
      </c>
      <c r="K1114" s="35" t="s">
        <v>45</v>
      </c>
      <c r="L1114" s="35" t="s">
        <v>46</v>
      </c>
      <c r="M1114" s="41" t="s">
        <v>47</v>
      </c>
      <c r="N1114" s="35" t="s">
        <v>45</v>
      </c>
      <c r="O1114" s="56">
        <v>6</v>
      </c>
      <c r="P1114" s="56">
        <v>6</v>
      </c>
      <c r="Q1114" s="41">
        <v>0</v>
      </c>
      <c r="R1114" s="41">
        <v>0</v>
      </c>
      <c r="S1114" s="41">
        <v>0</v>
      </c>
      <c r="T1114" s="83" t="s">
        <v>3747</v>
      </c>
      <c r="U1114" s="41" t="s">
        <v>3748</v>
      </c>
      <c r="V1114" s="41">
        <v>1</v>
      </c>
      <c r="W1114" s="252">
        <v>105</v>
      </c>
      <c r="X1114" s="252">
        <v>384</v>
      </c>
      <c r="Y1114" s="252">
        <v>96</v>
      </c>
      <c r="Z1114" s="67">
        <v>0.96</v>
      </c>
      <c r="AA1114" s="252" t="s">
        <v>50</v>
      </c>
      <c r="AB1114" s="34" t="s">
        <v>3665</v>
      </c>
    </row>
    <row r="1115" customHeight="1" spans="1:28">
      <c r="A1115" s="34">
        <v>80</v>
      </c>
      <c r="B1115" s="34" t="s">
        <v>37</v>
      </c>
      <c r="C1115" s="34" t="s">
        <v>38</v>
      </c>
      <c r="D1115" s="56" t="s">
        <v>3749</v>
      </c>
      <c r="E1115" s="41" t="s">
        <v>40</v>
      </c>
      <c r="F1115" s="41" t="s">
        <v>41</v>
      </c>
      <c r="G1115" s="41" t="s">
        <v>42</v>
      </c>
      <c r="H1115" s="41" t="s">
        <v>3447</v>
      </c>
      <c r="I1115" s="41" t="s">
        <v>3687</v>
      </c>
      <c r="J1115" s="41" t="s">
        <v>44</v>
      </c>
      <c r="K1115" s="35" t="s">
        <v>45</v>
      </c>
      <c r="L1115" s="35" t="s">
        <v>46</v>
      </c>
      <c r="M1115" s="41" t="s">
        <v>47</v>
      </c>
      <c r="N1115" s="35" t="s">
        <v>45</v>
      </c>
      <c r="O1115" s="56">
        <v>10</v>
      </c>
      <c r="P1115" s="56">
        <v>10</v>
      </c>
      <c r="Q1115" s="41">
        <v>0</v>
      </c>
      <c r="R1115" s="41">
        <v>0</v>
      </c>
      <c r="S1115" s="253">
        <v>0</v>
      </c>
      <c r="T1115" s="83" t="s">
        <v>3750</v>
      </c>
      <c r="U1115" s="41" t="s">
        <v>3751</v>
      </c>
      <c r="V1115" s="41">
        <v>1</v>
      </c>
      <c r="W1115" s="252">
        <v>46</v>
      </c>
      <c r="X1115" s="252">
        <v>173</v>
      </c>
      <c r="Y1115" s="252">
        <v>11</v>
      </c>
      <c r="Z1115" s="67">
        <v>0.96</v>
      </c>
      <c r="AA1115" s="252" t="s">
        <v>50</v>
      </c>
      <c r="AB1115" s="34" t="s">
        <v>3665</v>
      </c>
    </row>
    <row r="1116" ht="54" customHeight="1" spans="1:28">
      <c r="A1116" s="34">
        <v>81</v>
      </c>
      <c r="B1116" s="34" t="s">
        <v>37</v>
      </c>
      <c r="C1116" s="34" t="s">
        <v>38</v>
      </c>
      <c r="D1116" s="56" t="s">
        <v>3752</v>
      </c>
      <c r="E1116" s="41" t="s">
        <v>40</v>
      </c>
      <c r="F1116" s="41" t="s">
        <v>41</v>
      </c>
      <c r="G1116" s="41" t="s">
        <v>42</v>
      </c>
      <c r="H1116" s="41" t="s">
        <v>3447</v>
      </c>
      <c r="I1116" s="41" t="s">
        <v>3743</v>
      </c>
      <c r="J1116" s="41" t="s">
        <v>44</v>
      </c>
      <c r="K1116" s="35" t="s">
        <v>45</v>
      </c>
      <c r="L1116" s="35" t="s">
        <v>46</v>
      </c>
      <c r="M1116" s="41" t="s">
        <v>47</v>
      </c>
      <c r="N1116" s="35" t="s">
        <v>45</v>
      </c>
      <c r="O1116" s="56">
        <v>16</v>
      </c>
      <c r="P1116" s="56">
        <v>16</v>
      </c>
      <c r="Q1116" s="41">
        <v>0</v>
      </c>
      <c r="R1116" s="41">
        <v>0</v>
      </c>
      <c r="S1116" s="41">
        <v>0</v>
      </c>
      <c r="T1116" s="83" t="s">
        <v>3753</v>
      </c>
      <c r="U1116" s="41" t="s">
        <v>3754</v>
      </c>
      <c r="V1116" s="41">
        <v>1</v>
      </c>
      <c r="W1116" s="252">
        <v>105</v>
      </c>
      <c r="X1116" s="252">
        <v>384</v>
      </c>
      <c r="Y1116" s="252">
        <v>96</v>
      </c>
      <c r="Z1116" s="67">
        <v>0.96</v>
      </c>
      <c r="AA1116" s="252" t="s">
        <v>50</v>
      </c>
      <c r="AB1116" s="34" t="s">
        <v>3665</v>
      </c>
    </row>
    <row r="1117" ht="54" customHeight="1" spans="1:28">
      <c r="A1117" s="38" t="s">
        <v>418</v>
      </c>
      <c r="B1117" s="34" t="s">
        <v>182</v>
      </c>
      <c r="C1117" s="34" t="s">
        <v>38</v>
      </c>
      <c r="D1117" s="34" t="s">
        <v>3755</v>
      </c>
      <c r="E1117" s="34" t="s">
        <v>40</v>
      </c>
      <c r="F1117" s="41" t="s">
        <v>41</v>
      </c>
      <c r="G1117" s="41" t="s">
        <v>42</v>
      </c>
      <c r="H1117" s="34" t="s">
        <v>3447</v>
      </c>
      <c r="I1117" s="34" t="s">
        <v>3627</v>
      </c>
      <c r="J1117" s="41" t="s">
        <v>44</v>
      </c>
      <c r="K1117" s="45" t="s">
        <v>184</v>
      </c>
      <c r="L1117" s="45" t="s">
        <v>469</v>
      </c>
      <c r="M1117" s="41" t="s">
        <v>186</v>
      </c>
      <c r="N1117" s="46" t="s">
        <v>187</v>
      </c>
      <c r="O1117" s="34">
        <v>90</v>
      </c>
      <c r="P1117" s="34">
        <v>90</v>
      </c>
      <c r="Q1117" s="34"/>
      <c r="R1117" s="34">
        <v>0</v>
      </c>
      <c r="S1117" s="34">
        <v>0</v>
      </c>
      <c r="T1117" s="75" t="s">
        <v>3756</v>
      </c>
      <c r="U1117" s="41" t="s">
        <v>3757</v>
      </c>
      <c r="V1117" s="73">
        <v>1</v>
      </c>
      <c r="W1117" s="41">
        <v>590</v>
      </c>
      <c r="X1117" s="41">
        <v>2300</v>
      </c>
      <c r="Y1117" s="41">
        <v>335</v>
      </c>
      <c r="Z1117" s="73">
        <v>96</v>
      </c>
      <c r="AA1117" s="34" t="s">
        <v>50</v>
      </c>
      <c r="AB1117" s="34" t="s">
        <v>3758</v>
      </c>
    </row>
    <row r="1118" ht="39" customHeight="1" spans="1:28">
      <c r="A1118" s="34" t="s">
        <v>3759</v>
      </c>
      <c r="B1118" s="34"/>
      <c r="C1118" s="34"/>
      <c r="D1118" s="56"/>
      <c r="E1118" s="41"/>
      <c r="F1118" s="41"/>
      <c r="G1118" s="41"/>
      <c r="H1118" s="41"/>
      <c r="I1118" s="41"/>
      <c r="J1118" s="41"/>
      <c r="K1118" s="65"/>
      <c r="L1118" s="65"/>
      <c r="M1118" s="41"/>
      <c r="N1118" s="46"/>
      <c r="O1118" s="56">
        <v>284.8</v>
      </c>
      <c r="P1118" s="56">
        <v>284.8</v>
      </c>
      <c r="Q1118" s="109"/>
      <c r="R1118" s="109"/>
      <c r="S1118" s="109"/>
      <c r="T1118" s="83"/>
      <c r="U1118" s="41"/>
      <c r="V1118" s="41"/>
      <c r="W1118" s="252"/>
      <c r="X1118" s="252"/>
      <c r="Y1118" s="252"/>
      <c r="Z1118" s="67"/>
      <c r="AA1118" s="252"/>
      <c r="AB1118" s="34"/>
    </row>
    <row r="1119" ht="45" customHeight="1" spans="1:28">
      <c r="A1119" s="34">
        <v>1</v>
      </c>
      <c r="B1119" s="34" t="s">
        <v>37</v>
      </c>
      <c r="C1119" s="34" t="s">
        <v>38</v>
      </c>
      <c r="D1119" s="41" t="s">
        <v>3760</v>
      </c>
      <c r="E1119" s="41" t="s">
        <v>40</v>
      </c>
      <c r="F1119" s="38" t="s">
        <v>41</v>
      </c>
      <c r="G1119" s="41" t="s">
        <v>42</v>
      </c>
      <c r="H1119" s="41" t="s">
        <v>3761</v>
      </c>
      <c r="I1119" s="41" t="s">
        <v>3762</v>
      </c>
      <c r="J1119" s="41" t="s">
        <v>170</v>
      </c>
      <c r="K1119" s="35" t="s">
        <v>45</v>
      </c>
      <c r="L1119" s="35" t="s">
        <v>46</v>
      </c>
      <c r="M1119" s="65" t="s">
        <v>122</v>
      </c>
      <c r="N1119" s="35" t="s">
        <v>45</v>
      </c>
      <c r="O1119" s="41">
        <v>49.8</v>
      </c>
      <c r="P1119" s="41">
        <v>49.8</v>
      </c>
      <c r="Q1119" s="78">
        <v>0</v>
      </c>
      <c r="R1119" s="78">
        <v>0</v>
      </c>
      <c r="S1119" s="78">
        <v>0</v>
      </c>
      <c r="T1119" s="41" t="s">
        <v>3763</v>
      </c>
      <c r="U1119" s="34" t="s">
        <v>3764</v>
      </c>
      <c r="V1119" s="45">
        <v>1</v>
      </c>
      <c r="W1119" s="41">
        <v>781</v>
      </c>
      <c r="X1119" s="45">
        <v>3543</v>
      </c>
      <c r="Y1119" s="45">
        <v>335</v>
      </c>
      <c r="Z1119" s="39">
        <v>0.95</v>
      </c>
      <c r="AA1119" s="41" t="s">
        <v>50</v>
      </c>
      <c r="AB1119" s="41" t="s">
        <v>3765</v>
      </c>
    </row>
    <row r="1120" ht="65" customHeight="1" spans="1:28">
      <c r="A1120" s="34">
        <v>2</v>
      </c>
      <c r="B1120" s="41" t="s">
        <v>182</v>
      </c>
      <c r="C1120" s="34" t="s">
        <v>38</v>
      </c>
      <c r="D1120" s="41" t="s">
        <v>3766</v>
      </c>
      <c r="E1120" s="41" t="s">
        <v>40</v>
      </c>
      <c r="F1120" s="38" t="s">
        <v>41</v>
      </c>
      <c r="G1120" s="16" t="s">
        <v>42</v>
      </c>
      <c r="H1120" s="41" t="s">
        <v>1773</v>
      </c>
      <c r="I1120" s="41" t="s">
        <v>1775</v>
      </c>
      <c r="J1120" s="109" t="s">
        <v>170</v>
      </c>
      <c r="K1120" s="34" t="s">
        <v>184</v>
      </c>
      <c r="L1120" s="34" t="s">
        <v>1702</v>
      </c>
      <c r="M1120" s="34" t="s">
        <v>463</v>
      </c>
      <c r="N1120" s="41" t="s">
        <v>187</v>
      </c>
      <c r="O1120" s="41">
        <v>40</v>
      </c>
      <c r="P1120" s="41">
        <v>40</v>
      </c>
      <c r="Q1120" s="78">
        <v>0</v>
      </c>
      <c r="R1120" s="78">
        <v>0</v>
      </c>
      <c r="S1120" s="78">
        <v>0</v>
      </c>
      <c r="T1120" s="109" t="s">
        <v>3767</v>
      </c>
      <c r="U1120" s="78" t="s">
        <v>3768</v>
      </c>
      <c r="V1120" s="45">
        <v>1</v>
      </c>
      <c r="W1120" s="41">
        <v>545</v>
      </c>
      <c r="X1120" s="41">
        <v>2475</v>
      </c>
      <c r="Y1120" s="41">
        <v>2475</v>
      </c>
      <c r="Z1120" s="39">
        <v>0.98</v>
      </c>
      <c r="AA1120" s="41" t="s">
        <v>50</v>
      </c>
      <c r="AB1120" s="91" t="s">
        <v>3769</v>
      </c>
    </row>
    <row r="1121" ht="72" customHeight="1" spans="1:28">
      <c r="A1121" s="113">
        <v>3</v>
      </c>
      <c r="B1121" s="34" t="s">
        <v>37</v>
      </c>
      <c r="C1121" s="34" t="s">
        <v>38</v>
      </c>
      <c r="D1121" s="41" t="s">
        <v>3770</v>
      </c>
      <c r="E1121" s="41" t="s">
        <v>40</v>
      </c>
      <c r="F1121" s="38" t="s">
        <v>41</v>
      </c>
      <c r="G1121" s="41" t="s">
        <v>42</v>
      </c>
      <c r="H1121" s="41" t="s">
        <v>3761</v>
      </c>
      <c r="I1121" s="41" t="s">
        <v>3771</v>
      </c>
      <c r="J1121" s="41" t="s">
        <v>170</v>
      </c>
      <c r="K1121" s="35" t="s">
        <v>45</v>
      </c>
      <c r="L1121" s="35" t="s">
        <v>46</v>
      </c>
      <c r="M1121" s="41" t="s">
        <v>114</v>
      </c>
      <c r="N1121" s="35" t="s">
        <v>45</v>
      </c>
      <c r="O1121" s="41">
        <v>25</v>
      </c>
      <c r="P1121" s="41">
        <v>25</v>
      </c>
      <c r="Q1121" s="41">
        <v>0</v>
      </c>
      <c r="R1121" s="41">
        <v>0</v>
      </c>
      <c r="S1121" s="41">
        <v>0</v>
      </c>
      <c r="T1121" s="41" t="s">
        <v>3772</v>
      </c>
      <c r="U1121" s="41" t="s">
        <v>3773</v>
      </c>
      <c r="V1121" s="41">
        <v>1</v>
      </c>
      <c r="W1121" s="41">
        <v>545</v>
      </c>
      <c r="X1121" s="41">
        <v>2475</v>
      </c>
      <c r="Y1121" s="41">
        <v>2475</v>
      </c>
      <c r="Z1121" s="39">
        <v>0.95</v>
      </c>
      <c r="AA1121" s="41" t="s">
        <v>50</v>
      </c>
      <c r="AB1121" s="41" t="s">
        <v>3774</v>
      </c>
    </row>
    <row r="1122" ht="65" customHeight="1" spans="1:28">
      <c r="A1122" s="113">
        <v>4</v>
      </c>
      <c r="B1122" s="34" t="s">
        <v>37</v>
      </c>
      <c r="C1122" s="34" t="s">
        <v>38</v>
      </c>
      <c r="D1122" s="113" t="s">
        <v>3775</v>
      </c>
      <c r="E1122" s="41" t="s">
        <v>40</v>
      </c>
      <c r="F1122" s="38" t="s">
        <v>41</v>
      </c>
      <c r="G1122" s="41" t="s">
        <v>42</v>
      </c>
      <c r="H1122" s="41" t="s">
        <v>3761</v>
      </c>
      <c r="I1122" s="41" t="s">
        <v>3771</v>
      </c>
      <c r="J1122" s="41" t="s">
        <v>170</v>
      </c>
      <c r="K1122" s="35" t="s">
        <v>45</v>
      </c>
      <c r="L1122" s="35" t="s">
        <v>46</v>
      </c>
      <c r="M1122" s="41" t="s">
        <v>114</v>
      </c>
      <c r="N1122" s="35" t="s">
        <v>45</v>
      </c>
      <c r="O1122" s="41">
        <v>170</v>
      </c>
      <c r="P1122" s="41">
        <v>170</v>
      </c>
      <c r="Q1122" s="41">
        <v>0</v>
      </c>
      <c r="R1122" s="41">
        <v>0</v>
      </c>
      <c r="S1122" s="41">
        <v>0</v>
      </c>
      <c r="T1122" s="41" t="s">
        <v>3776</v>
      </c>
      <c r="U1122" s="41" t="s">
        <v>3777</v>
      </c>
      <c r="V1122" s="41">
        <v>1</v>
      </c>
      <c r="W1122" s="41">
        <v>545</v>
      </c>
      <c r="X1122" s="41">
        <v>2475</v>
      </c>
      <c r="Y1122" s="41">
        <v>2475</v>
      </c>
      <c r="Z1122" s="39">
        <v>0.95</v>
      </c>
      <c r="AA1122" s="41" t="s">
        <v>50</v>
      </c>
      <c r="AB1122" s="41" t="s">
        <v>3774</v>
      </c>
    </row>
    <row r="1123" ht="27" customHeight="1" spans="1:28">
      <c r="A1123" s="34" t="s">
        <v>50</v>
      </c>
      <c r="B1123" s="34"/>
      <c r="C1123" s="64"/>
      <c r="D1123" s="109"/>
      <c r="E1123" s="109"/>
      <c r="F1123" s="38"/>
      <c r="G1123" s="109"/>
      <c r="H1123" s="109"/>
      <c r="I1123" s="109"/>
      <c r="J1123" s="109"/>
      <c r="K1123" s="65"/>
      <c r="L1123" s="65"/>
      <c r="M1123" s="65"/>
      <c r="N1123" s="34"/>
      <c r="O1123" s="254">
        <v>16771</v>
      </c>
      <c r="P1123" s="254">
        <v>16771</v>
      </c>
      <c r="Q1123" s="255">
        <v>0</v>
      </c>
      <c r="R1123" s="78">
        <v>0</v>
      </c>
      <c r="S1123" s="78">
        <v>0</v>
      </c>
      <c r="T1123" s="109"/>
      <c r="U1123" s="78"/>
      <c r="V1123" s="74"/>
      <c r="W1123" s="109"/>
      <c r="X1123" s="74"/>
      <c r="Y1123" s="74"/>
      <c r="Z1123" s="256"/>
      <c r="AA1123" s="109"/>
      <c r="AB1123" s="34"/>
    </row>
    <row r="1124" ht="57" customHeight="1" spans="1:28">
      <c r="A1124" s="34">
        <v>1</v>
      </c>
      <c r="B1124" s="34" t="s">
        <v>182</v>
      </c>
      <c r="C1124" s="64" t="s">
        <v>38</v>
      </c>
      <c r="D1124" s="257" t="s">
        <v>3778</v>
      </c>
      <c r="E1124" s="78" t="s">
        <v>217</v>
      </c>
      <c r="F1124" s="41" t="s">
        <v>41</v>
      </c>
      <c r="G1124" s="78" t="s">
        <v>42</v>
      </c>
      <c r="H1124" s="78" t="s">
        <v>3779</v>
      </c>
      <c r="I1124" s="78" t="s">
        <v>3006</v>
      </c>
      <c r="J1124" s="78" t="s">
        <v>2783</v>
      </c>
      <c r="K1124" s="65" t="s">
        <v>184</v>
      </c>
      <c r="L1124" s="65" t="s">
        <v>462</v>
      </c>
      <c r="M1124" s="65" t="s">
        <v>639</v>
      </c>
      <c r="N1124" s="41" t="s">
        <v>187</v>
      </c>
      <c r="O1124" s="255">
        <v>325</v>
      </c>
      <c r="P1124" s="255">
        <v>325</v>
      </c>
      <c r="Q1124" s="255">
        <v>0</v>
      </c>
      <c r="R1124" s="78">
        <v>0</v>
      </c>
      <c r="S1124" s="78">
        <v>0</v>
      </c>
      <c r="T1124" s="109" t="s">
        <v>3780</v>
      </c>
      <c r="U1124" s="78" t="s">
        <v>3781</v>
      </c>
      <c r="V1124" s="258">
        <v>128</v>
      </c>
      <c r="W1124" s="259">
        <v>1316</v>
      </c>
      <c r="X1124" s="259">
        <f>W1124*2</f>
        <v>2632</v>
      </c>
      <c r="Y1124" s="259">
        <v>2632</v>
      </c>
      <c r="Z1124" s="260">
        <v>0.96</v>
      </c>
      <c r="AA1124" s="78" t="s">
        <v>50</v>
      </c>
      <c r="AB1124" s="34"/>
    </row>
    <row r="1125" ht="102" customHeight="1" spans="1:28">
      <c r="A1125" s="34">
        <v>2</v>
      </c>
      <c r="B1125" s="34" t="s">
        <v>182</v>
      </c>
      <c r="C1125" s="64" t="s">
        <v>38</v>
      </c>
      <c r="D1125" s="34" t="s">
        <v>3782</v>
      </c>
      <c r="E1125" s="34" t="s">
        <v>217</v>
      </c>
      <c r="F1125" s="41" t="s">
        <v>41</v>
      </c>
      <c r="G1125" s="34" t="s">
        <v>42</v>
      </c>
      <c r="H1125" s="34" t="s">
        <v>3779</v>
      </c>
      <c r="I1125" s="34" t="s">
        <v>3006</v>
      </c>
      <c r="J1125" s="78" t="s">
        <v>2783</v>
      </c>
      <c r="K1125" s="65" t="s">
        <v>184</v>
      </c>
      <c r="L1125" s="65" t="s">
        <v>462</v>
      </c>
      <c r="M1125" s="65" t="s">
        <v>639</v>
      </c>
      <c r="N1125" s="41" t="s">
        <v>187</v>
      </c>
      <c r="O1125" s="261">
        <v>880</v>
      </c>
      <c r="P1125" s="261">
        <v>880</v>
      </c>
      <c r="Q1125" s="140">
        <v>0</v>
      </c>
      <c r="R1125" s="34">
        <v>0</v>
      </c>
      <c r="S1125" s="78">
        <v>0</v>
      </c>
      <c r="T1125" s="34" t="s">
        <v>3783</v>
      </c>
      <c r="U1125" s="34" t="s">
        <v>3784</v>
      </c>
      <c r="V1125" s="258">
        <v>128</v>
      </c>
      <c r="W1125" s="258">
        <v>424</v>
      </c>
      <c r="X1125" s="258">
        <f>W1125*3</f>
        <v>1272</v>
      </c>
      <c r="Y1125" s="259">
        <v>0</v>
      </c>
      <c r="Z1125" s="260">
        <v>0.96</v>
      </c>
      <c r="AA1125" s="78" t="s">
        <v>50</v>
      </c>
      <c r="AB1125" s="34"/>
    </row>
    <row r="1126" ht="57" customHeight="1" spans="1:28">
      <c r="A1126" s="34">
        <v>3</v>
      </c>
      <c r="B1126" s="34" t="s">
        <v>182</v>
      </c>
      <c r="C1126" s="64" t="s">
        <v>38</v>
      </c>
      <c r="D1126" s="34" t="s">
        <v>3785</v>
      </c>
      <c r="E1126" s="34" t="s">
        <v>217</v>
      </c>
      <c r="F1126" s="41" t="s">
        <v>41</v>
      </c>
      <c r="G1126" s="34" t="s">
        <v>42</v>
      </c>
      <c r="H1126" s="34" t="s">
        <v>3779</v>
      </c>
      <c r="I1126" s="34" t="s">
        <v>3006</v>
      </c>
      <c r="J1126" s="78" t="s">
        <v>2783</v>
      </c>
      <c r="K1126" s="65" t="s">
        <v>184</v>
      </c>
      <c r="L1126" s="65" t="s">
        <v>462</v>
      </c>
      <c r="M1126" s="65" t="s">
        <v>639</v>
      </c>
      <c r="N1126" s="41" t="s">
        <v>187</v>
      </c>
      <c r="O1126" s="261">
        <v>260</v>
      </c>
      <c r="P1126" s="261">
        <v>260</v>
      </c>
      <c r="Q1126" s="140">
        <v>0</v>
      </c>
      <c r="R1126" s="34">
        <v>0</v>
      </c>
      <c r="S1126" s="78">
        <v>0</v>
      </c>
      <c r="T1126" s="34" t="s">
        <v>3786</v>
      </c>
      <c r="U1126" s="41" t="s">
        <v>3787</v>
      </c>
      <c r="V1126" s="41">
        <v>128</v>
      </c>
      <c r="W1126" s="41">
        <v>4952</v>
      </c>
      <c r="X1126" s="41">
        <v>14856</v>
      </c>
      <c r="Y1126" s="91">
        <v>1316</v>
      </c>
      <c r="Z1126" s="260">
        <v>0.96</v>
      </c>
      <c r="AA1126" s="78" t="s">
        <v>50</v>
      </c>
      <c r="AB1126" s="34"/>
    </row>
    <row r="1127" ht="57" customHeight="1" spans="1:28">
      <c r="A1127" s="34">
        <v>4</v>
      </c>
      <c r="B1127" s="34" t="s">
        <v>182</v>
      </c>
      <c r="C1127" s="64" t="s">
        <v>38</v>
      </c>
      <c r="D1127" s="47" t="s">
        <v>3788</v>
      </c>
      <c r="E1127" s="34" t="s">
        <v>217</v>
      </c>
      <c r="F1127" s="41" t="s">
        <v>41</v>
      </c>
      <c r="G1127" s="34" t="s">
        <v>42</v>
      </c>
      <c r="H1127" s="34" t="s">
        <v>3779</v>
      </c>
      <c r="I1127" s="34" t="s">
        <v>3006</v>
      </c>
      <c r="J1127" s="78" t="s">
        <v>2783</v>
      </c>
      <c r="K1127" s="65" t="s">
        <v>184</v>
      </c>
      <c r="L1127" s="65" t="s">
        <v>462</v>
      </c>
      <c r="M1127" s="65" t="s">
        <v>639</v>
      </c>
      <c r="N1127" s="41" t="s">
        <v>187</v>
      </c>
      <c r="O1127" s="261">
        <v>385</v>
      </c>
      <c r="P1127" s="261">
        <v>385</v>
      </c>
      <c r="Q1127" s="140">
        <v>0</v>
      </c>
      <c r="R1127" s="34">
        <v>0</v>
      </c>
      <c r="S1127" s="78">
        <v>0</v>
      </c>
      <c r="T1127" s="41" t="s">
        <v>3789</v>
      </c>
      <c r="U1127" s="41" t="s">
        <v>3790</v>
      </c>
      <c r="V1127" s="41">
        <v>128</v>
      </c>
      <c r="W1127" s="41">
        <v>5814</v>
      </c>
      <c r="X1127" s="41">
        <f>W1127*3</f>
        <v>17442</v>
      </c>
      <c r="Y1127" s="41">
        <v>1200</v>
      </c>
      <c r="Z1127" s="260">
        <v>0.96</v>
      </c>
      <c r="AA1127" s="78" t="s">
        <v>50</v>
      </c>
      <c r="AB1127" s="34"/>
    </row>
    <row r="1128" ht="57" customHeight="1" spans="1:28">
      <c r="A1128" s="34">
        <v>5</v>
      </c>
      <c r="B1128" s="34" t="s">
        <v>182</v>
      </c>
      <c r="C1128" s="64" t="s">
        <v>38</v>
      </c>
      <c r="D1128" s="34" t="s">
        <v>3791</v>
      </c>
      <c r="E1128" s="34" t="s">
        <v>217</v>
      </c>
      <c r="F1128" s="41" t="s">
        <v>41</v>
      </c>
      <c r="G1128" s="34" t="s">
        <v>42</v>
      </c>
      <c r="H1128" s="34" t="s">
        <v>3779</v>
      </c>
      <c r="I1128" s="34" t="s">
        <v>3006</v>
      </c>
      <c r="J1128" s="78" t="s">
        <v>2783</v>
      </c>
      <c r="K1128" s="65" t="s">
        <v>184</v>
      </c>
      <c r="L1128" s="65" t="s">
        <v>462</v>
      </c>
      <c r="M1128" s="65" t="s">
        <v>639</v>
      </c>
      <c r="N1128" s="41" t="s">
        <v>187</v>
      </c>
      <c r="O1128" s="140">
        <v>100</v>
      </c>
      <c r="P1128" s="140">
        <v>100</v>
      </c>
      <c r="Q1128" s="140">
        <v>0</v>
      </c>
      <c r="R1128" s="34">
        <v>0</v>
      </c>
      <c r="S1128" s="78">
        <v>0</v>
      </c>
      <c r="T1128" s="34" t="s">
        <v>3792</v>
      </c>
      <c r="U1128" s="41" t="s">
        <v>3793</v>
      </c>
      <c r="V1128" s="95">
        <v>128</v>
      </c>
      <c r="W1128" s="91">
        <v>500</v>
      </c>
      <c r="X1128" s="91">
        <v>1600</v>
      </c>
      <c r="Y1128" s="91">
        <v>1300</v>
      </c>
      <c r="Z1128" s="260">
        <v>0.96</v>
      </c>
      <c r="AA1128" s="78" t="s">
        <v>50</v>
      </c>
      <c r="AB1128" s="34"/>
    </row>
    <row r="1129" s="12" customFormat="1" ht="57" customHeight="1" spans="1:28">
      <c r="A1129" s="34">
        <v>6</v>
      </c>
      <c r="B1129" s="34" t="s">
        <v>182</v>
      </c>
      <c r="C1129" s="64" t="s">
        <v>38</v>
      </c>
      <c r="D1129" s="34" t="s">
        <v>3794</v>
      </c>
      <c r="E1129" s="34" t="s">
        <v>217</v>
      </c>
      <c r="F1129" s="41" t="s">
        <v>41</v>
      </c>
      <c r="G1129" s="34" t="s">
        <v>42</v>
      </c>
      <c r="H1129" s="34" t="s">
        <v>3779</v>
      </c>
      <c r="I1129" s="34" t="s">
        <v>3006</v>
      </c>
      <c r="J1129" s="78" t="s">
        <v>2783</v>
      </c>
      <c r="K1129" s="65" t="s">
        <v>184</v>
      </c>
      <c r="L1129" s="65" t="s">
        <v>462</v>
      </c>
      <c r="M1129" s="65" t="s">
        <v>639</v>
      </c>
      <c r="N1129" s="41" t="s">
        <v>187</v>
      </c>
      <c r="O1129" s="255">
        <v>350</v>
      </c>
      <c r="P1129" s="255">
        <v>350</v>
      </c>
      <c r="Q1129" s="255">
        <v>0</v>
      </c>
      <c r="R1129" s="78">
        <v>0</v>
      </c>
      <c r="S1129" s="78">
        <v>0</v>
      </c>
      <c r="T1129" s="78" t="s">
        <v>3795</v>
      </c>
      <c r="U1129" s="78" t="s">
        <v>3796</v>
      </c>
      <c r="V1129" s="262">
        <v>128</v>
      </c>
      <c r="W1129" s="41">
        <v>4952</v>
      </c>
      <c r="X1129" s="41">
        <v>14856</v>
      </c>
      <c r="Y1129" s="41">
        <v>1316</v>
      </c>
      <c r="Z1129" s="260">
        <v>0.96</v>
      </c>
      <c r="AA1129" s="109" t="s">
        <v>50</v>
      </c>
      <c r="AB1129" s="34"/>
    </row>
    <row r="1130" ht="78" customHeight="1" spans="1:28">
      <c r="A1130" s="34">
        <v>7</v>
      </c>
      <c r="B1130" s="34" t="s">
        <v>182</v>
      </c>
      <c r="C1130" s="64" t="s">
        <v>38</v>
      </c>
      <c r="D1130" s="34" t="s">
        <v>3797</v>
      </c>
      <c r="E1130" s="34" t="s">
        <v>40</v>
      </c>
      <c r="F1130" s="41" t="s">
        <v>41</v>
      </c>
      <c r="G1130" s="34" t="s">
        <v>42</v>
      </c>
      <c r="H1130" s="34" t="s">
        <v>3779</v>
      </c>
      <c r="I1130" s="34" t="s">
        <v>3006</v>
      </c>
      <c r="J1130" s="34" t="s">
        <v>2783</v>
      </c>
      <c r="K1130" s="65" t="s">
        <v>184</v>
      </c>
      <c r="L1130" s="65" t="s">
        <v>462</v>
      </c>
      <c r="M1130" s="65" t="s">
        <v>639</v>
      </c>
      <c r="N1130" s="41" t="s">
        <v>187</v>
      </c>
      <c r="O1130" s="255">
        <v>45</v>
      </c>
      <c r="P1130" s="255">
        <v>45</v>
      </c>
      <c r="Q1130" s="255">
        <v>0</v>
      </c>
      <c r="R1130" s="78">
        <v>0</v>
      </c>
      <c r="S1130" s="78">
        <v>0</v>
      </c>
      <c r="T1130" s="78" t="s">
        <v>3798</v>
      </c>
      <c r="U1130" s="78" t="s">
        <v>3799</v>
      </c>
      <c r="V1130" s="262">
        <v>45</v>
      </c>
      <c r="W1130" s="41">
        <v>103</v>
      </c>
      <c r="X1130" s="41">
        <v>440</v>
      </c>
      <c r="Y1130" s="41">
        <v>102</v>
      </c>
      <c r="Z1130" s="260">
        <v>0.96</v>
      </c>
      <c r="AA1130" s="41" t="s">
        <v>50</v>
      </c>
      <c r="AB1130" s="34"/>
    </row>
    <row r="1131" ht="45" customHeight="1" spans="1:28">
      <c r="A1131" s="34">
        <v>8</v>
      </c>
      <c r="B1131" s="34" t="s">
        <v>182</v>
      </c>
      <c r="C1131" s="64" t="s">
        <v>38</v>
      </c>
      <c r="D1131" s="41" t="s">
        <v>3800</v>
      </c>
      <c r="E1131" s="41" t="s">
        <v>40</v>
      </c>
      <c r="F1131" s="41" t="s">
        <v>41</v>
      </c>
      <c r="G1131" s="41" t="s">
        <v>42</v>
      </c>
      <c r="H1131" s="41" t="s">
        <v>3801</v>
      </c>
      <c r="I1131" s="41" t="s">
        <v>3802</v>
      </c>
      <c r="J1131" s="41" t="s">
        <v>2783</v>
      </c>
      <c r="K1131" s="65" t="s">
        <v>184</v>
      </c>
      <c r="L1131" s="65" t="s">
        <v>462</v>
      </c>
      <c r="M1131" s="65" t="s">
        <v>639</v>
      </c>
      <c r="N1131" s="41" t="s">
        <v>187</v>
      </c>
      <c r="O1131" s="135">
        <v>150</v>
      </c>
      <c r="P1131" s="135">
        <v>150</v>
      </c>
      <c r="Q1131" s="135">
        <v>0</v>
      </c>
      <c r="R1131" s="259">
        <v>0</v>
      </c>
      <c r="S1131" s="259">
        <v>0</v>
      </c>
      <c r="T1131" s="41" t="s">
        <v>3803</v>
      </c>
      <c r="U1131" s="41" t="s">
        <v>3804</v>
      </c>
      <c r="V1131" s="259">
        <v>7</v>
      </c>
      <c r="W1131" s="259">
        <v>126</v>
      </c>
      <c r="X1131" s="259">
        <v>523</v>
      </c>
      <c r="Y1131" s="259">
        <v>77</v>
      </c>
      <c r="Z1131" s="260">
        <v>0.96</v>
      </c>
      <c r="AA1131" s="41" t="s">
        <v>50</v>
      </c>
      <c r="AB1131" s="34"/>
    </row>
    <row r="1132" s="8" customFormat="1" ht="46" customHeight="1" spans="1:28">
      <c r="A1132" s="34">
        <v>9</v>
      </c>
      <c r="B1132" s="34" t="s">
        <v>182</v>
      </c>
      <c r="C1132" s="64" t="s">
        <v>38</v>
      </c>
      <c r="D1132" s="34" t="s">
        <v>3805</v>
      </c>
      <c r="E1132" s="34" t="s">
        <v>40</v>
      </c>
      <c r="F1132" s="41" t="s">
        <v>41</v>
      </c>
      <c r="G1132" s="34" t="s">
        <v>42</v>
      </c>
      <c r="H1132" s="34" t="s">
        <v>3779</v>
      </c>
      <c r="I1132" s="34" t="s">
        <v>3006</v>
      </c>
      <c r="J1132" s="34" t="s">
        <v>2783</v>
      </c>
      <c r="K1132" s="65" t="s">
        <v>184</v>
      </c>
      <c r="L1132" s="65" t="s">
        <v>462</v>
      </c>
      <c r="M1132" s="65" t="s">
        <v>639</v>
      </c>
      <c r="N1132" s="41" t="s">
        <v>187</v>
      </c>
      <c r="O1132" s="255">
        <v>600</v>
      </c>
      <c r="P1132" s="255">
        <v>600</v>
      </c>
      <c r="Q1132" s="255">
        <v>0</v>
      </c>
      <c r="R1132" s="78">
        <v>0</v>
      </c>
      <c r="S1132" s="78">
        <v>0</v>
      </c>
      <c r="T1132" s="78" t="s">
        <v>3806</v>
      </c>
      <c r="U1132" s="78" t="s">
        <v>3807</v>
      </c>
      <c r="V1132" s="78">
        <v>133</v>
      </c>
      <c r="W1132" s="78">
        <v>5000</v>
      </c>
      <c r="X1132" s="78">
        <v>24000</v>
      </c>
      <c r="Y1132" s="78">
        <v>6000</v>
      </c>
      <c r="Z1132" s="260">
        <v>0.96</v>
      </c>
      <c r="AA1132" s="78" t="s">
        <v>50</v>
      </c>
      <c r="AB1132" s="34"/>
    </row>
    <row r="1133" s="8" customFormat="1" ht="78" customHeight="1" spans="1:28">
      <c r="A1133" s="34">
        <v>10</v>
      </c>
      <c r="B1133" s="34" t="s">
        <v>182</v>
      </c>
      <c r="C1133" s="64" t="s">
        <v>38</v>
      </c>
      <c r="D1133" s="34" t="s">
        <v>3808</v>
      </c>
      <c r="E1133" s="34" t="s">
        <v>40</v>
      </c>
      <c r="F1133" s="41" t="s">
        <v>41</v>
      </c>
      <c r="G1133" s="34" t="s">
        <v>42</v>
      </c>
      <c r="H1133" s="34" t="s">
        <v>3779</v>
      </c>
      <c r="I1133" s="34" t="s">
        <v>3006</v>
      </c>
      <c r="J1133" s="34" t="s">
        <v>2783</v>
      </c>
      <c r="K1133" s="41" t="s">
        <v>184</v>
      </c>
      <c r="L1133" s="65" t="s">
        <v>114</v>
      </c>
      <c r="M1133" s="65" t="s">
        <v>114</v>
      </c>
      <c r="N1133" s="41" t="s">
        <v>187</v>
      </c>
      <c r="O1133" s="255">
        <v>131</v>
      </c>
      <c r="P1133" s="255">
        <v>131</v>
      </c>
      <c r="Q1133" s="140">
        <v>0</v>
      </c>
      <c r="R1133" s="34">
        <v>0</v>
      </c>
      <c r="S1133" s="34">
        <v>0</v>
      </c>
      <c r="T1133" s="78" t="s">
        <v>3809</v>
      </c>
      <c r="U1133" s="34" t="s">
        <v>3810</v>
      </c>
      <c r="V1133" s="78">
        <v>131</v>
      </c>
      <c r="W1133" s="78">
        <v>4500</v>
      </c>
      <c r="X1133" s="78">
        <v>20000</v>
      </c>
      <c r="Y1133" s="78">
        <v>3000</v>
      </c>
      <c r="Z1133" s="260">
        <v>0.96</v>
      </c>
      <c r="AA1133" s="78" t="s">
        <v>50</v>
      </c>
      <c r="AB1133" s="34"/>
    </row>
    <row r="1134" s="8" customFormat="1" customHeight="1" spans="1:28">
      <c r="A1134" s="34">
        <v>11</v>
      </c>
      <c r="B1134" s="34" t="s">
        <v>182</v>
      </c>
      <c r="C1134" s="64" t="s">
        <v>38</v>
      </c>
      <c r="D1134" s="34" t="s">
        <v>3811</v>
      </c>
      <c r="E1134" s="41" t="s">
        <v>40</v>
      </c>
      <c r="F1134" s="41" t="s">
        <v>41</v>
      </c>
      <c r="G1134" s="34" t="s">
        <v>42</v>
      </c>
      <c r="H1134" s="41" t="s">
        <v>3779</v>
      </c>
      <c r="I1134" s="41" t="s">
        <v>3006</v>
      </c>
      <c r="J1134" s="41" t="s">
        <v>2783</v>
      </c>
      <c r="K1134" s="65" t="s">
        <v>184</v>
      </c>
      <c r="L1134" s="65" t="s">
        <v>462</v>
      </c>
      <c r="M1134" s="65" t="s">
        <v>639</v>
      </c>
      <c r="N1134" s="41" t="s">
        <v>187</v>
      </c>
      <c r="O1134" s="255">
        <v>560</v>
      </c>
      <c r="P1134" s="255">
        <v>560</v>
      </c>
      <c r="Q1134" s="255">
        <v>0</v>
      </c>
      <c r="R1134" s="78">
        <v>0</v>
      </c>
      <c r="S1134" s="78">
        <v>0</v>
      </c>
      <c r="T1134" s="41" t="s">
        <v>3812</v>
      </c>
      <c r="U1134" s="41" t="s">
        <v>3812</v>
      </c>
      <c r="V1134" s="110">
        <v>132</v>
      </c>
      <c r="W1134" s="263">
        <v>3000</v>
      </c>
      <c r="X1134" s="263">
        <v>12000</v>
      </c>
      <c r="Y1134" s="82">
        <v>3000</v>
      </c>
      <c r="Z1134" s="67">
        <v>0.95</v>
      </c>
      <c r="AA1134" s="78" t="s">
        <v>50</v>
      </c>
      <c r="AB1134" s="34"/>
    </row>
    <row r="1135" s="8" customFormat="1" ht="51" customHeight="1" spans="1:28">
      <c r="A1135" s="34">
        <v>12</v>
      </c>
      <c r="B1135" s="34" t="s">
        <v>182</v>
      </c>
      <c r="C1135" s="64" t="s">
        <v>38</v>
      </c>
      <c r="D1135" s="34" t="s">
        <v>3813</v>
      </c>
      <c r="E1135" s="41" t="s">
        <v>40</v>
      </c>
      <c r="F1135" s="41" t="s">
        <v>41</v>
      </c>
      <c r="G1135" s="34" t="s">
        <v>42</v>
      </c>
      <c r="H1135" s="41" t="s">
        <v>3779</v>
      </c>
      <c r="I1135" s="41" t="s">
        <v>3006</v>
      </c>
      <c r="J1135" s="41" t="s">
        <v>2783</v>
      </c>
      <c r="K1135" s="65" t="s">
        <v>184</v>
      </c>
      <c r="L1135" s="65" t="s">
        <v>462</v>
      </c>
      <c r="M1135" s="65" t="s">
        <v>639</v>
      </c>
      <c r="N1135" s="41" t="s">
        <v>187</v>
      </c>
      <c r="O1135" s="140">
        <v>710</v>
      </c>
      <c r="P1135" s="140">
        <v>710</v>
      </c>
      <c r="Q1135" s="140">
        <v>0</v>
      </c>
      <c r="R1135" s="34">
        <v>0</v>
      </c>
      <c r="S1135" s="34">
        <v>0</v>
      </c>
      <c r="T1135" s="41" t="s">
        <v>3814</v>
      </c>
      <c r="U1135" s="41" t="s">
        <v>3815</v>
      </c>
      <c r="V1135" s="42">
        <v>132</v>
      </c>
      <c r="W1135" s="264">
        <v>970</v>
      </c>
      <c r="X1135" s="264">
        <v>4600</v>
      </c>
      <c r="Y1135" s="73">
        <v>400</v>
      </c>
      <c r="Z1135" s="67">
        <v>0.95</v>
      </c>
      <c r="AA1135" s="34" t="s">
        <v>50</v>
      </c>
      <c r="AB1135" s="34"/>
    </row>
    <row r="1136" ht="51" customHeight="1" spans="1:28">
      <c r="A1136" s="34">
        <v>13</v>
      </c>
      <c r="B1136" s="34" t="s">
        <v>37</v>
      </c>
      <c r="C1136" s="64" t="s">
        <v>38</v>
      </c>
      <c r="D1136" s="41" t="s">
        <v>3816</v>
      </c>
      <c r="E1136" s="41" t="s">
        <v>40</v>
      </c>
      <c r="F1136" s="41" t="s">
        <v>41</v>
      </c>
      <c r="G1136" s="34" t="s">
        <v>42</v>
      </c>
      <c r="H1136" s="41" t="s">
        <v>3779</v>
      </c>
      <c r="I1136" s="41" t="s">
        <v>3817</v>
      </c>
      <c r="J1136" s="41" t="s">
        <v>2783</v>
      </c>
      <c r="K1136" s="35" t="s">
        <v>45</v>
      </c>
      <c r="L1136" s="35" t="s">
        <v>46</v>
      </c>
      <c r="M1136" s="41" t="s">
        <v>122</v>
      </c>
      <c r="N1136" s="35" t="s">
        <v>45</v>
      </c>
      <c r="O1136" s="142">
        <v>131</v>
      </c>
      <c r="P1136" s="142">
        <v>131</v>
      </c>
      <c r="Q1136" s="135">
        <v>0</v>
      </c>
      <c r="R1136" s="35">
        <v>0</v>
      </c>
      <c r="S1136" s="35">
        <v>0</v>
      </c>
      <c r="T1136" s="41" t="s">
        <v>3818</v>
      </c>
      <c r="U1136" s="41" t="s">
        <v>3819</v>
      </c>
      <c r="V1136" s="259">
        <v>131</v>
      </c>
      <c r="W1136" s="259">
        <v>51000</v>
      </c>
      <c r="X1136" s="259">
        <v>203610</v>
      </c>
      <c r="Y1136" s="259">
        <v>51000</v>
      </c>
      <c r="Z1136" s="39">
        <v>0.95</v>
      </c>
      <c r="AA1136" s="41" t="s">
        <v>50</v>
      </c>
      <c r="AB1136" s="45"/>
    </row>
    <row r="1137" s="8" customFormat="1" ht="89" customHeight="1" spans="1:28">
      <c r="A1137" s="34">
        <v>14</v>
      </c>
      <c r="B1137" s="41" t="s">
        <v>3820</v>
      </c>
      <c r="C1137" s="64" t="s">
        <v>38</v>
      </c>
      <c r="D1137" s="41" t="s">
        <v>3821</v>
      </c>
      <c r="E1137" s="41" t="s">
        <v>40</v>
      </c>
      <c r="F1137" s="41" t="s">
        <v>41</v>
      </c>
      <c r="G1137" s="41" t="s">
        <v>42</v>
      </c>
      <c r="H1137" s="41" t="s">
        <v>3779</v>
      </c>
      <c r="I1137" s="41" t="s">
        <v>3006</v>
      </c>
      <c r="J1137" s="41" t="s">
        <v>2783</v>
      </c>
      <c r="K1137" s="41" t="s">
        <v>3820</v>
      </c>
      <c r="L1137" s="41" t="s">
        <v>3822</v>
      </c>
      <c r="M1137" s="41" t="s">
        <v>3823</v>
      </c>
      <c r="N1137" s="34" t="s">
        <v>3824</v>
      </c>
      <c r="O1137" s="135">
        <v>594</v>
      </c>
      <c r="P1137" s="135">
        <v>594</v>
      </c>
      <c r="Q1137" s="135">
        <v>0</v>
      </c>
      <c r="R1137" s="35">
        <v>0</v>
      </c>
      <c r="S1137" s="35">
        <v>0</v>
      </c>
      <c r="T1137" s="41" t="s">
        <v>3825</v>
      </c>
      <c r="U1137" s="41" t="s">
        <v>3826</v>
      </c>
      <c r="V1137" s="45">
        <v>131</v>
      </c>
      <c r="W1137" s="45">
        <v>2100</v>
      </c>
      <c r="X1137" s="45">
        <v>2230</v>
      </c>
      <c r="Y1137" s="45">
        <v>2230</v>
      </c>
      <c r="Z1137" s="39">
        <v>0.98</v>
      </c>
      <c r="AA1137" s="34" t="s">
        <v>50</v>
      </c>
      <c r="AB1137" s="45"/>
    </row>
    <row r="1138" s="20" customFormat="1" ht="69" customHeight="1" spans="1:28">
      <c r="A1138" s="34">
        <v>15</v>
      </c>
      <c r="B1138" s="34" t="s">
        <v>182</v>
      </c>
      <c r="C1138" s="64" t="s">
        <v>38</v>
      </c>
      <c r="D1138" s="41" t="s">
        <v>3827</v>
      </c>
      <c r="E1138" s="41" t="s">
        <v>40</v>
      </c>
      <c r="F1138" s="41" t="s">
        <v>41</v>
      </c>
      <c r="G1138" s="41" t="s">
        <v>42</v>
      </c>
      <c r="H1138" s="41" t="s">
        <v>3828</v>
      </c>
      <c r="I1138" s="41" t="s">
        <v>3829</v>
      </c>
      <c r="J1138" s="41" t="s">
        <v>2783</v>
      </c>
      <c r="K1138" s="34" t="s">
        <v>184</v>
      </c>
      <c r="L1138" s="34" t="s">
        <v>1702</v>
      </c>
      <c r="M1138" s="34" t="s">
        <v>463</v>
      </c>
      <c r="N1138" s="41" t="s">
        <v>187</v>
      </c>
      <c r="O1138" s="135">
        <v>6550</v>
      </c>
      <c r="P1138" s="135">
        <v>6550</v>
      </c>
      <c r="Q1138" s="135">
        <v>0</v>
      </c>
      <c r="R1138" s="35" t="s">
        <v>3830</v>
      </c>
      <c r="S1138" s="35" t="s">
        <v>3830</v>
      </c>
      <c r="T1138" s="41" t="s">
        <v>3831</v>
      </c>
      <c r="U1138" s="41" t="s">
        <v>3832</v>
      </c>
      <c r="V1138" s="45">
        <v>131</v>
      </c>
      <c r="W1138" s="45">
        <v>2600</v>
      </c>
      <c r="X1138" s="45">
        <v>9500</v>
      </c>
      <c r="Y1138" s="45">
        <v>1200</v>
      </c>
      <c r="Z1138" s="39">
        <v>0.98</v>
      </c>
      <c r="AA1138" s="34" t="s">
        <v>50</v>
      </c>
      <c r="AB1138" s="45"/>
    </row>
    <row r="1139" s="20" customFormat="1" ht="69" customHeight="1" spans="1:28">
      <c r="A1139" s="34">
        <v>16</v>
      </c>
      <c r="B1139" s="34" t="s">
        <v>182</v>
      </c>
      <c r="C1139" s="64" t="s">
        <v>38</v>
      </c>
      <c r="D1139" s="93" t="s">
        <v>3833</v>
      </c>
      <c r="E1139" s="41" t="s">
        <v>40</v>
      </c>
      <c r="F1139" s="41" t="s">
        <v>41</v>
      </c>
      <c r="G1139" s="41" t="s">
        <v>42</v>
      </c>
      <c r="H1139" s="41" t="s">
        <v>3779</v>
      </c>
      <c r="I1139" s="41" t="s">
        <v>3006</v>
      </c>
      <c r="J1139" s="41" t="s">
        <v>2783</v>
      </c>
      <c r="K1139" s="65" t="s">
        <v>184</v>
      </c>
      <c r="L1139" s="65" t="s">
        <v>462</v>
      </c>
      <c r="M1139" s="65" t="s">
        <v>639</v>
      </c>
      <c r="N1139" s="41" t="s">
        <v>187</v>
      </c>
      <c r="O1139" s="135">
        <v>5000</v>
      </c>
      <c r="P1139" s="135">
        <v>5000</v>
      </c>
      <c r="Q1139" s="135">
        <v>0</v>
      </c>
      <c r="R1139" s="35" t="s">
        <v>3830</v>
      </c>
      <c r="S1139" s="35" t="s">
        <v>3830</v>
      </c>
      <c r="T1139" s="41" t="s">
        <v>3834</v>
      </c>
      <c r="U1139" s="41" t="s">
        <v>3835</v>
      </c>
      <c r="V1139" s="45">
        <v>25</v>
      </c>
      <c r="W1139" s="45">
        <v>3000</v>
      </c>
      <c r="X1139" s="45">
        <v>12000</v>
      </c>
      <c r="Y1139" s="45">
        <v>1500</v>
      </c>
      <c r="Z1139" s="39">
        <v>0.98</v>
      </c>
      <c r="AA1139" s="34" t="s">
        <v>50</v>
      </c>
      <c r="AB1139" s="45"/>
    </row>
    <row r="1140" ht="33" customHeight="1" spans="1:28">
      <c r="A1140" s="34" t="s">
        <v>3836</v>
      </c>
      <c r="B1140" s="34"/>
      <c r="C1140" s="64"/>
      <c r="D1140" s="41"/>
      <c r="E1140" s="41"/>
      <c r="F1140" s="38"/>
      <c r="G1140" s="41"/>
      <c r="H1140" s="41"/>
      <c r="I1140" s="41"/>
      <c r="J1140" s="41"/>
      <c r="K1140" s="41"/>
      <c r="L1140" s="41"/>
      <c r="M1140" s="41"/>
      <c r="N1140" s="41"/>
      <c r="O1140" s="142">
        <v>2747.45</v>
      </c>
      <c r="P1140" s="142">
        <v>2747.45</v>
      </c>
      <c r="Q1140" s="46">
        <v>0</v>
      </c>
      <c r="R1140" s="46">
        <v>0</v>
      </c>
      <c r="S1140" s="46">
        <v>0</v>
      </c>
      <c r="T1140" s="41"/>
      <c r="U1140" s="41"/>
      <c r="V1140" s="45"/>
      <c r="W1140" s="45"/>
      <c r="X1140" s="45"/>
      <c r="Y1140" s="45"/>
      <c r="Z1140" s="39"/>
      <c r="AA1140" s="34"/>
      <c r="AB1140" s="45"/>
    </row>
    <row r="1141" ht="373" customHeight="1" spans="1:28">
      <c r="A1141" s="34">
        <v>1</v>
      </c>
      <c r="B1141" s="34" t="s">
        <v>37</v>
      </c>
      <c r="C1141" s="34" t="s">
        <v>38</v>
      </c>
      <c r="D1141" s="34" t="s">
        <v>3837</v>
      </c>
      <c r="E1141" s="34" t="s">
        <v>40</v>
      </c>
      <c r="F1141" s="41" t="s">
        <v>41</v>
      </c>
      <c r="G1141" s="34" t="s">
        <v>42</v>
      </c>
      <c r="H1141" s="34" t="s">
        <v>3838</v>
      </c>
      <c r="I1141" s="34" t="s">
        <v>3839</v>
      </c>
      <c r="J1141" s="41" t="s">
        <v>2783</v>
      </c>
      <c r="K1141" s="35" t="s">
        <v>45</v>
      </c>
      <c r="L1141" s="35" t="s">
        <v>46</v>
      </c>
      <c r="M1141" s="41" t="s">
        <v>495</v>
      </c>
      <c r="N1141" s="35" t="s">
        <v>45</v>
      </c>
      <c r="O1141" s="45">
        <v>2747.45</v>
      </c>
      <c r="P1141" s="45">
        <v>2747.45</v>
      </c>
      <c r="Q1141" s="41">
        <v>0</v>
      </c>
      <c r="R1141" s="41">
        <v>0</v>
      </c>
      <c r="S1141" s="45">
        <v>0</v>
      </c>
      <c r="T1141" s="41" t="s">
        <v>3840</v>
      </c>
      <c r="U1141" s="41" t="s">
        <v>3841</v>
      </c>
      <c r="V1141" s="41">
        <v>131</v>
      </c>
      <c r="W1141" s="41">
        <v>30000</v>
      </c>
      <c r="X1141" s="41">
        <v>150000</v>
      </c>
      <c r="Y1141" s="41">
        <v>6500</v>
      </c>
      <c r="Z1141" s="41" t="s">
        <v>84</v>
      </c>
      <c r="AA1141" s="41" t="s">
        <v>3842</v>
      </c>
      <c r="AB1141" s="34"/>
    </row>
    <row r="1142" ht="31" customHeight="1" spans="1:28">
      <c r="A1142" s="34" t="s">
        <v>201</v>
      </c>
      <c r="B1142" s="34"/>
      <c r="C1142" s="64"/>
      <c r="D1142" s="41"/>
      <c r="E1142" s="41"/>
      <c r="F1142" s="38"/>
      <c r="G1142" s="41"/>
      <c r="H1142" s="41"/>
      <c r="I1142" s="41"/>
      <c r="J1142" s="41"/>
      <c r="K1142" s="41"/>
      <c r="L1142" s="41"/>
      <c r="M1142" s="41"/>
      <c r="N1142" s="34"/>
      <c r="O1142" s="254">
        <v>595.55</v>
      </c>
      <c r="P1142" s="254">
        <v>595.55</v>
      </c>
      <c r="Q1142" s="254">
        <v>0</v>
      </c>
      <c r="R1142" s="109">
        <v>0</v>
      </c>
      <c r="S1142" s="109">
        <v>0</v>
      </c>
      <c r="T1142" s="109"/>
      <c r="U1142" s="109"/>
      <c r="V1142" s="109"/>
      <c r="W1142" s="109"/>
      <c r="X1142" s="109"/>
      <c r="Y1142" s="109"/>
      <c r="Z1142" s="39"/>
      <c r="AA1142" s="109"/>
      <c r="AB1142" s="45"/>
    </row>
    <row r="1143" ht="337" customHeight="1" spans="1:28">
      <c r="A1143" s="56">
        <v>1</v>
      </c>
      <c r="B1143" s="34" t="s">
        <v>37</v>
      </c>
      <c r="C1143" s="38" t="s">
        <v>38</v>
      </c>
      <c r="D1143" s="41" t="s">
        <v>3843</v>
      </c>
      <c r="E1143" s="93" t="s">
        <v>40</v>
      </c>
      <c r="F1143" s="38" t="s">
        <v>41</v>
      </c>
      <c r="G1143" s="41" t="s">
        <v>42</v>
      </c>
      <c r="H1143" s="56" t="s">
        <v>3844</v>
      </c>
      <c r="I1143" s="56" t="s">
        <v>3845</v>
      </c>
      <c r="J1143" s="56" t="s">
        <v>2783</v>
      </c>
      <c r="K1143" s="35" t="s">
        <v>45</v>
      </c>
      <c r="L1143" s="35" t="s">
        <v>46</v>
      </c>
      <c r="M1143" s="46" t="s">
        <v>198</v>
      </c>
      <c r="N1143" s="35" t="s">
        <v>45</v>
      </c>
      <c r="O1143" s="56">
        <v>51.11</v>
      </c>
      <c r="P1143" s="56">
        <v>51.11</v>
      </c>
      <c r="Q1143" s="41">
        <v>0</v>
      </c>
      <c r="R1143" s="41">
        <v>0</v>
      </c>
      <c r="S1143" s="41">
        <v>0</v>
      </c>
      <c r="T1143" s="86" t="s">
        <v>3846</v>
      </c>
      <c r="U1143" s="56" t="s">
        <v>3847</v>
      </c>
      <c r="V1143" s="59">
        <v>85</v>
      </c>
      <c r="W1143" s="59">
        <v>40580</v>
      </c>
      <c r="X1143" s="59">
        <v>170367</v>
      </c>
      <c r="Y1143" s="59">
        <v>6815</v>
      </c>
      <c r="Z1143" s="67">
        <v>0.95</v>
      </c>
      <c r="AA1143" s="59" t="s">
        <v>201</v>
      </c>
      <c r="AB1143" s="59" t="s">
        <v>3848</v>
      </c>
    </row>
    <row r="1144" ht="409" customHeight="1" spans="1:28">
      <c r="A1144" s="56">
        <v>2</v>
      </c>
      <c r="B1144" s="34" t="s">
        <v>37</v>
      </c>
      <c r="C1144" s="38" t="s">
        <v>38</v>
      </c>
      <c r="D1144" s="56" t="s">
        <v>3849</v>
      </c>
      <c r="E1144" s="93" t="s">
        <v>40</v>
      </c>
      <c r="F1144" s="38" t="s">
        <v>41</v>
      </c>
      <c r="G1144" s="41" t="s">
        <v>42</v>
      </c>
      <c r="H1144" s="41" t="s">
        <v>3850</v>
      </c>
      <c r="I1144" s="41" t="s">
        <v>3851</v>
      </c>
      <c r="J1144" s="41" t="s">
        <v>2783</v>
      </c>
      <c r="K1144" s="35" t="s">
        <v>45</v>
      </c>
      <c r="L1144" s="35" t="s">
        <v>46</v>
      </c>
      <c r="M1144" s="41" t="s">
        <v>198</v>
      </c>
      <c r="N1144" s="35" t="s">
        <v>45</v>
      </c>
      <c r="O1144" s="43">
        <v>248.8</v>
      </c>
      <c r="P1144" s="43">
        <v>248.8</v>
      </c>
      <c r="Q1144" s="34">
        <v>0</v>
      </c>
      <c r="R1144" s="34">
        <v>0</v>
      </c>
      <c r="S1144" s="34">
        <v>0</v>
      </c>
      <c r="T1144" s="41" t="s">
        <v>3852</v>
      </c>
      <c r="U1144" s="41" t="s">
        <v>3853</v>
      </c>
      <c r="V1144" s="45">
        <v>60</v>
      </c>
      <c r="W1144" s="45">
        <v>35050</v>
      </c>
      <c r="X1144" s="45">
        <v>140600</v>
      </c>
      <c r="Y1144" s="45">
        <v>5156</v>
      </c>
      <c r="Z1144" s="265">
        <v>0.95</v>
      </c>
      <c r="AA1144" s="41" t="s">
        <v>201</v>
      </c>
      <c r="AB1144" s="34" t="s">
        <v>3854</v>
      </c>
    </row>
    <row r="1145" ht="409" customHeight="1" spans="1:28">
      <c r="A1145" s="56">
        <v>3</v>
      </c>
      <c r="B1145" s="34" t="s">
        <v>37</v>
      </c>
      <c r="C1145" s="38" t="s">
        <v>38</v>
      </c>
      <c r="D1145" s="56" t="s">
        <v>3855</v>
      </c>
      <c r="E1145" s="93" t="s">
        <v>40</v>
      </c>
      <c r="F1145" s="38" t="s">
        <v>41</v>
      </c>
      <c r="G1145" s="41" t="s">
        <v>42</v>
      </c>
      <c r="H1145" s="41" t="s">
        <v>3850</v>
      </c>
      <c r="I1145" s="41" t="s">
        <v>3851</v>
      </c>
      <c r="J1145" s="41" t="s">
        <v>2783</v>
      </c>
      <c r="K1145" s="35" t="s">
        <v>45</v>
      </c>
      <c r="L1145" s="35" t="s">
        <v>46</v>
      </c>
      <c r="M1145" s="41" t="s">
        <v>198</v>
      </c>
      <c r="N1145" s="35" t="s">
        <v>45</v>
      </c>
      <c r="O1145" s="56">
        <v>17</v>
      </c>
      <c r="P1145" s="56">
        <v>17</v>
      </c>
      <c r="Q1145" s="56">
        <v>0</v>
      </c>
      <c r="R1145" s="56">
        <v>0</v>
      </c>
      <c r="S1145" s="56">
        <v>0</v>
      </c>
      <c r="T1145" s="56" t="s">
        <v>3856</v>
      </c>
      <c r="U1145" s="56" t="s">
        <v>3857</v>
      </c>
      <c r="V1145" s="59">
        <v>131</v>
      </c>
      <c r="W1145" s="59">
        <v>59850</v>
      </c>
      <c r="X1145" s="59">
        <v>240100</v>
      </c>
      <c r="Y1145" s="59">
        <f>X1145*0.03</f>
        <v>7203</v>
      </c>
      <c r="Z1145" s="265">
        <v>0.95</v>
      </c>
      <c r="AA1145" s="41" t="s">
        <v>201</v>
      </c>
      <c r="AB1145" s="56" t="s">
        <v>201</v>
      </c>
    </row>
    <row r="1146" ht="110" customHeight="1" spans="1:28">
      <c r="A1146" s="56">
        <v>4</v>
      </c>
      <c r="B1146" s="34" t="s">
        <v>37</v>
      </c>
      <c r="C1146" s="38" t="s">
        <v>38</v>
      </c>
      <c r="D1146" s="56" t="s">
        <v>3858</v>
      </c>
      <c r="E1146" s="93" t="s">
        <v>40</v>
      </c>
      <c r="F1146" s="38" t="s">
        <v>41</v>
      </c>
      <c r="G1146" s="41" t="s">
        <v>42</v>
      </c>
      <c r="H1146" s="56" t="s">
        <v>3859</v>
      </c>
      <c r="I1146" s="56" t="s">
        <v>3860</v>
      </c>
      <c r="J1146" s="41" t="s">
        <v>2783</v>
      </c>
      <c r="K1146" s="35" t="s">
        <v>45</v>
      </c>
      <c r="L1146" s="35" t="s">
        <v>46</v>
      </c>
      <c r="M1146" s="41" t="s">
        <v>198</v>
      </c>
      <c r="N1146" s="35" t="s">
        <v>45</v>
      </c>
      <c r="O1146" s="56">
        <v>278.64</v>
      </c>
      <c r="P1146" s="56">
        <v>278.64</v>
      </c>
      <c r="Q1146" s="56">
        <v>0</v>
      </c>
      <c r="R1146" s="56">
        <v>0</v>
      </c>
      <c r="S1146" s="56">
        <v>0</v>
      </c>
      <c r="T1146" s="56" t="s">
        <v>3861</v>
      </c>
      <c r="U1146" s="113" t="s">
        <v>3862</v>
      </c>
      <c r="V1146" s="266">
        <v>11</v>
      </c>
      <c r="W1146" s="267">
        <v>2420</v>
      </c>
      <c r="X1146" s="267">
        <v>9800</v>
      </c>
      <c r="Y1146" s="114">
        <v>295</v>
      </c>
      <c r="Z1146" s="268">
        <v>0.98</v>
      </c>
      <c r="AA1146" s="113" t="s">
        <v>201</v>
      </c>
      <c r="AB1146" s="113" t="s">
        <v>3854</v>
      </c>
    </row>
    <row r="1147" ht="33" customHeight="1" spans="1:28">
      <c r="A1147" s="34" t="s">
        <v>190</v>
      </c>
      <c r="B1147" s="34"/>
      <c r="C1147" s="64"/>
      <c r="D1147" s="34"/>
      <c r="E1147" s="34"/>
      <c r="F1147" s="41"/>
      <c r="G1147" s="34"/>
      <c r="H1147" s="34"/>
      <c r="I1147" s="34"/>
      <c r="J1147" s="34"/>
      <c r="K1147" s="41"/>
      <c r="L1147" s="45"/>
      <c r="M1147" s="41"/>
      <c r="N1147" s="34"/>
      <c r="O1147" s="261">
        <v>380</v>
      </c>
      <c r="P1147" s="261">
        <v>380</v>
      </c>
      <c r="Q1147" s="140">
        <v>0</v>
      </c>
      <c r="R1147" s="34">
        <v>0</v>
      </c>
      <c r="S1147" s="34">
        <v>0</v>
      </c>
      <c r="T1147" s="34"/>
      <c r="U1147" s="34"/>
      <c r="V1147" s="45"/>
      <c r="W1147" s="45"/>
      <c r="X1147" s="45"/>
      <c r="Y1147" s="45"/>
      <c r="Z1147" s="67"/>
      <c r="AA1147" s="41"/>
      <c r="AB1147" s="34"/>
    </row>
    <row r="1148" customHeight="1" spans="1:28">
      <c r="A1148" s="34">
        <v>1</v>
      </c>
      <c r="B1148" s="34" t="s">
        <v>182</v>
      </c>
      <c r="C1148" s="64" t="s">
        <v>38</v>
      </c>
      <c r="D1148" s="41" t="s">
        <v>3863</v>
      </c>
      <c r="E1148" s="41" t="s">
        <v>40</v>
      </c>
      <c r="F1148" s="41" t="s">
        <v>41</v>
      </c>
      <c r="G1148" s="41" t="s">
        <v>42</v>
      </c>
      <c r="H1148" s="41" t="s">
        <v>3779</v>
      </c>
      <c r="I1148" s="41" t="s">
        <v>3006</v>
      </c>
      <c r="J1148" s="41" t="s">
        <v>2783</v>
      </c>
      <c r="K1148" s="41" t="s">
        <v>184</v>
      </c>
      <c r="L1148" s="41" t="s">
        <v>462</v>
      </c>
      <c r="M1148" s="41" t="s">
        <v>639</v>
      </c>
      <c r="N1148" s="41" t="s">
        <v>187</v>
      </c>
      <c r="O1148" s="135">
        <v>30</v>
      </c>
      <c r="P1148" s="135">
        <v>30</v>
      </c>
      <c r="Q1148" s="135">
        <v>0</v>
      </c>
      <c r="R1148" s="35">
        <v>0</v>
      </c>
      <c r="S1148" s="35">
        <v>0</v>
      </c>
      <c r="T1148" s="41" t="s">
        <v>3864</v>
      </c>
      <c r="U1148" s="41" t="s">
        <v>3865</v>
      </c>
      <c r="V1148" s="46">
        <v>95</v>
      </c>
      <c r="W1148" s="41">
        <v>1000</v>
      </c>
      <c r="X1148" s="111">
        <v>5500</v>
      </c>
      <c r="Y1148" s="91">
        <v>1000</v>
      </c>
      <c r="Z1148" s="39">
        <v>0.95</v>
      </c>
      <c r="AA1148" s="41" t="s">
        <v>190</v>
      </c>
      <c r="AB1148" s="45"/>
    </row>
    <row r="1149" customHeight="1" spans="1:28">
      <c r="A1149" s="34">
        <v>2</v>
      </c>
      <c r="B1149" s="34" t="s">
        <v>182</v>
      </c>
      <c r="C1149" s="64" t="s">
        <v>38</v>
      </c>
      <c r="D1149" s="41" t="s">
        <v>3866</v>
      </c>
      <c r="E1149" s="41" t="s">
        <v>40</v>
      </c>
      <c r="F1149" s="41" t="s">
        <v>41</v>
      </c>
      <c r="G1149" s="41" t="s">
        <v>42</v>
      </c>
      <c r="H1149" s="41" t="s">
        <v>3779</v>
      </c>
      <c r="I1149" s="41" t="s">
        <v>3006</v>
      </c>
      <c r="J1149" s="41" t="s">
        <v>2783</v>
      </c>
      <c r="K1149" s="41" t="s">
        <v>184</v>
      </c>
      <c r="L1149" s="41" t="s">
        <v>469</v>
      </c>
      <c r="M1149" s="41" t="s">
        <v>186</v>
      </c>
      <c r="N1149" s="41" t="s">
        <v>187</v>
      </c>
      <c r="O1149" s="140">
        <v>150</v>
      </c>
      <c r="P1149" s="135">
        <v>150</v>
      </c>
      <c r="Q1149" s="135">
        <v>0</v>
      </c>
      <c r="R1149" s="35">
        <v>0</v>
      </c>
      <c r="S1149" s="35">
        <v>0</v>
      </c>
      <c r="T1149" s="41" t="s">
        <v>3867</v>
      </c>
      <c r="U1149" s="41" t="s">
        <v>3868</v>
      </c>
      <c r="V1149" s="46">
        <v>95</v>
      </c>
      <c r="W1149" s="41">
        <v>300</v>
      </c>
      <c r="X1149" s="41">
        <v>1500</v>
      </c>
      <c r="Y1149" s="91">
        <v>1000</v>
      </c>
      <c r="Z1149" s="39">
        <v>0.95</v>
      </c>
      <c r="AA1149" s="41" t="s">
        <v>190</v>
      </c>
      <c r="AB1149" s="45"/>
    </row>
    <row r="1150" customHeight="1" spans="1:28">
      <c r="A1150" s="34">
        <v>3</v>
      </c>
      <c r="B1150" s="34" t="s">
        <v>182</v>
      </c>
      <c r="C1150" s="64" t="s">
        <v>38</v>
      </c>
      <c r="D1150" s="41" t="s">
        <v>3869</v>
      </c>
      <c r="E1150" s="41" t="s">
        <v>40</v>
      </c>
      <c r="F1150" s="41" t="s">
        <v>41</v>
      </c>
      <c r="G1150" s="41" t="s">
        <v>42</v>
      </c>
      <c r="H1150" s="41" t="s">
        <v>3779</v>
      </c>
      <c r="I1150" s="41" t="s">
        <v>3006</v>
      </c>
      <c r="J1150" s="41" t="s">
        <v>2783</v>
      </c>
      <c r="K1150" s="41" t="s">
        <v>184</v>
      </c>
      <c r="L1150" s="41" t="s">
        <v>462</v>
      </c>
      <c r="M1150" s="41" t="s">
        <v>639</v>
      </c>
      <c r="N1150" s="41" t="s">
        <v>187</v>
      </c>
      <c r="O1150" s="135">
        <v>110</v>
      </c>
      <c r="P1150" s="135">
        <v>110</v>
      </c>
      <c r="Q1150" s="135">
        <v>0</v>
      </c>
      <c r="R1150" s="35">
        <v>0</v>
      </c>
      <c r="S1150" s="35">
        <v>0</v>
      </c>
      <c r="T1150" s="41" t="s">
        <v>3870</v>
      </c>
      <c r="U1150" s="41" t="s">
        <v>3871</v>
      </c>
      <c r="V1150" s="46">
        <v>95</v>
      </c>
      <c r="W1150" s="41">
        <v>1000</v>
      </c>
      <c r="X1150" s="111">
        <v>5500</v>
      </c>
      <c r="Y1150" s="91">
        <v>1000</v>
      </c>
      <c r="Z1150" s="39">
        <v>0.95</v>
      </c>
      <c r="AA1150" s="41" t="s">
        <v>190</v>
      </c>
      <c r="AB1150" s="45"/>
    </row>
    <row r="1151" customHeight="1" spans="1:28">
      <c r="A1151" s="34">
        <v>4</v>
      </c>
      <c r="B1151" s="34" t="s">
        <v>182</v>
      </c>
      <c r="C1151" s="64" t="s">
        <v>38</v>
      </c>
      <c r="D1151" s="41" t="s">
        <v>3872</v>
      </c>
      <c r="E1151" s="41" t="s">
        <v>40</v>
      </c>
      <c r="F1151" s="41" t="s">
        <v>41</v>
      </c>
      <c r="G1151" s="41" t="s">
        <v>42</v>
      </c>
      <c r="H1151" s="41" t="s">
        <v>3779</v>
      </c>
      <c r="I1151" s="41" t="s">
        <v>3006</v>
      </c>
      <c r="J1151" s="41" t="s">
        <v>2783</v>
      </c>
      <c r="K1151" s="41" t="s">
        <v>184</v>
      </c>
      <c r="L1151" s="41" t="s">
        <v>462</v>
      </c>
      <c r="M1151" s="41" t="s">
        <v>639</v>
      </c>
      <c r="N1151" s="41" t="s">
        <v>187</v>
      </c>
      <c r="O1151" s="135">
        <v>30</v>
      </c>
      <c r="P1151" s="135">
        <v>30</v>
      </c>
      <c r="Q1151" s="135">
        <v>0</v>
      </c>
      <c r="R1151" s="35">
        <v>0</v>
      </c>
      <c r="S1151" s="35">
        <v>0</v>
      </c>
      <c r="T1151" s="41" t="s">
        <v>3873</v>
      </c>
      <c r="U1151" s="41" t="s">
        <v>3874</v>
      </c>
      <c r="V1151" s="46">
        <v>95</v>
      </c>
      <c r="W1151" s="41">
        <v>1000</v>
      </c>
      <c r="X1151" s="111">
        <v>5500</v>
      </c>
      <c r="Y1151" s="91">
        <v>1000</v>
      </c>
      <c r="Z1151" s="39">
        <v>0.95</v>
      </c>
      <c r="AA1151" s="41" t="s">
        <v>190</v>
      </c>
      <c r="AB1151" s="45"/>
    </row>
    <row r="1152" customHeight="1" spans="1:28">
      <c r="A1152" s="34">
        <v>5</v>
      </c>
      <c r="B1152" s="34" t="s">
        <v>182</v>
      </c>
      <c r="C1152" s="64" t="s">
        <v>38</v>
      </c>
      <c r="D1152" s="41" t="s">
        <v>3875</v>
      </c>
      <c r="E1152" s="41" t="s">
        <v>40</v>
      </c>
      <c r="F1152" s="41" t="s">
        <v>41</v>
      </c>
      <c r="G1152" s="41" t="s">
        <v>42</v>
      </c>
      <c r="H1152" s="41" t="s">
        <v>3779</v>
      </c>
      <c r="I1152" s="41" t="s">
        <v>3006</v>
      </c>
      <c r="J1152" s="41" t="s">
        <v>2783</v>
      </c>
      <c r="K1152" s="41" t="s">
        <v>184</v>
      </c>
      <c r="L1152" s="41" t="s">
        <v>462</v>
      </c>
      <c r="M1152" s="41" t="s">
        <v>639</v>
      </c>
      <c r="N1152" s="41" t="s">
        <v>187</v>
      </c>
      <c r="O1152" s="135">
        <v>60</v>
      </c>
      <c r="P1152" s="135">
        <v>60</v>
      </c>
      <c r="Q1152" s="135">
        <v>0</v>
      </c>
      <c r="R1152" s="35">
        <v>0</v>
      </c>
      <c r="S1152" s="35">
        <v>0</v>
      </c>
      <c r="T1152" s="41" t="s">
        <v>3876</v>
      </c>
      <c r="U1152" s="41" t="s">
        <v>3877</v>
      </c>
      <c r="V1152" s="46">
        <v>95</v>
      </c>
      <c r="W1152" s="44">
        <v>200</v>
      </c>
      <c r="X1152" s="111">
        <v>1000</v>
      </c>
      <c r="Y1152" s="91">
        <v>1000</v>
      </c>
      <c r="Z1152" s="39">
        <v>0.95</v>
      </c>
      <c r="AA1152" s="41" t="s">
        <v>190</v>
      </c>
      <c r="AB1152" s="45"/>
    </row>
    <row r="1153" ht="33" customHeight="1" spans="1:28">
      <c r="A1153" s="34" t="s">
        <v>3878</v>
      </c>
      <c r="B1153" s="34"/>
      <c r="C1153" s="64"/>
      <c r="D1153" s="41"/>
      <c r="E1153" s="41"/>
      <c r="F1153" s="41"/>
      <c r="G1153" s="41"/>
      <c r="H1153" s="41"/>
      <c r="I1153" s="41"/>
      <c r="J1153" s="41"/>
      <c r="K1153" s="41"/>
      <c r="L1153" s="45"/>
      <c r="M1153" s="41"/>
      <c r="N1153" s="34"/>
      <c r="O1153" s="254">
        <v>885</v>
      </c>
      <c r="P1153" s="254">
        <v>885</v>
      </c>
      <c r="Q1153" s="254">
        <v>0</v>
      </c>
      <c r="R1153" s="95">
        <v>0</v>
      </c>
      <c r="S1153" s="95">
        <v>0</v>
      </c>
      <c r="T1153" s="41"/>
      <c r="U1153" s="41"/>
      <c r="V1153" s="46"/>
      <c r="W1153" s="44"/>
      <c r="X1153" s="111"/>
      <c r="Y1153" s="91"/>
      <c r="Z1153" s="39"/>
      <c r="AA1153" s="41"/>
      <c r="AB1153" s="45"/>
    </row>
    <row r="1154" ht="60" customHeight="1" spans="1:28">
      <c r="A1154" s="34">
        <v>1</v>
      </c>
      <c r="B1154" s="34" t="s">
        <v>3879</v>
      </c>
      <c r="C1154" s="64" t="s">
        <v>38</v>
      </c>
      <c r="D1154" s="41" t="s">
        <v>3880</v>
      </c>
      <c r="E1154" s="41" t="s">
        <v>40</v>
      </c>
      <c r="F1154" s="41" t="s">
        <v>41</v>
      </c>
      <c r="G1154" s="34" t="s">
        <v>42</v>
      </c>
      <c r="H1154" s="41" t="s">
        <v>3779</v>
      </c>
      <c r="I1154" s="41" t="s">
        <v>3881</v>
      </c>
      <c r="J1154" s="41" t="s">
        <v>2783</v>
      </c>
      <c r="K1154" s="41" t="s">
        <v>3882</v>
      </c>
      <c r="L1154" s="65" t="s">
        <v>3883</v>
      </c>
      <c r="M1154" s="65" t="s">
        <v>3884</v>
      </c>
      <c r="N1154" s="34" t="s">
        <v>3824</v>
      </c>
      <c r="O1154" s="255">
        <v>260</v>
      </c>
      <c r="P1154" s="255">
        <v>260</v>
      </c>
      <c r="Q1154" s="255">
        <v>0</v>
      </c>
      <c r="R1154" s="78">
        <v>0</v>
      </c>
      <c r="S1154" s="78">
        <v>0</v>
      </c>
      <c r="T1154" s="41" t="s">
        <v>3885</v>
      </c>
      <c r="U1154" s="41" t="s">
        <v>3886</v>
      </c>
      <c r="V1154" s="41">
        <v>131</v>
      </c>
      <c r="W1154" s="45">
        <v>1500</v>
      </c>
      <c r="X1154" s="45">
        <v>1500</v>
      </c>
      <c r="Y1154" s="45">
        <v>500</v>
      </c>
      <c r="Z1154" s="39">
        <v>0.98</v>
      </c>
      <c r="AA1154" s="41" t="s">
        <v>3878</v>
      </c>
      <c r="AB1154" s="45"/>
    </row>
    <row r="1155" ht="63" customHeight="1" spans="1:28">
      <c r="A1155" s="34">
        <v>2</v>
      </c>
      <c r="B1155" s="34" t="s">
        <v>3879</v>
      </c>
      <c r="C1155" s="64" t="s">
        <v>38</v>
      </c>
      <c r="D1155" s="41" t="s">
        <v>3887</v>
      </c>
      <c r="E1155" s="41" t="s">
        <v>40</v>
      </c>
      <c r="F1155" s="41" t="s">
        <v>41</v>
      </c>
      <c r="G1155" s="34" t="s">
        <v>42</v>
      </c>
      <c r="H1155" s="41" t="s">
        <v>3779</v>
      </c>
      <c r="I1155" s="41" t="s">
        <v>3888</v>
      </c>
      <c r="J1155" s="41" t="s">
        <v>2783</v>
      </c>
      <c r="K1155" s="41" t="s">
        <v>3882</v>
      </c>
      <c r="L1155" s="65" t="s">
        <v>3883</v>
      </c>
      <c r="M1155" s="41" t="s">
        <v>3889</v>
      </c>
      <c r="N1155" s="34" t="s">
        <v>3824</v>
      </c>
      <c r="O1155" s="140">
        <v>610</v>
      </c>
      <c r="P1155" s="140">
        <v>610</v>
      </c>
      <c r="Q1155" s="255">
        <v>0</v>
      </c>
      <c r="R1155" s="78">
        <v>0</v>
      </c>
      <c r="S1155" s="78">
        <v>0</v>
      </c>
      <c r="T1155" s="41" t="s">
        <v>3890</v>
      </c>
      <c r="U1155" s="41" t="s">
        <v>3891</v>
      </c>
      <c r="V1155" s="41">
        <v>131</v>
      </c>
      <c r="W1155" s="111">
        <v>7000</v>
      </c>
      <c r="X1155" s="45">
        <v>11000</v>
      </c>
      <c r="Y1155" s="111">
        <v>11000</v>
      </c>
      <c r="Z1155" s="39">
        <v>0.98</v>
      </c>
      <c r="AA1155" s="41" t="s">
        <v>3878</v>
      </c>
      <c r="AB1155" s="45"/>
    </row>
    <row r="1156" ht="66" customHeight="1" spans="1:28">
      <c r="A1156" s="34">
        <v>3</v>
      </c>
      <c r="B1156" s="34" t="s">
        <v>3879</v>
      </c>
      <c r="C1156" s="64" t="s">
        <v>38</v>
      </c>
      <c r="D1156" s="41" t="s">
        <v>3892</v>
      </c>
      <c r="E1156" s="41" t="s">
        <v>40</v>
      </c>
      <c r="F1156" s="41" t="s">
        <v>41</v>
      </c>
      <c r="G1156" s="34" t="s">
        <v>42</v>
      </c>
      <c r="H1156" s="41" t="s">
        <v>3779</v>
      </c>
      <c r="I1156" s="41" t="s">
        <v>3888</v>
      </c>
      <c r="J1156" s="41" t="s">
        <v>2783</v>
      </c>
      <c r="K1156" s="41" t="s">
        <v>3882</v>
      </c>
      <c r="L1156" s="65" t="s">
        <v>3893</v>
      </c>
      <c r="M1156" s="65" t="s">
        <v>3894</v>
      </c>
      <c r="N1156" s="34" t="s">
        <v>3824</v>
      </c>
      <c r="O1156" s="261">
        <v>15</v>
      </c>
      <c r="P1156" s="261">
        <v>15</v>
      </c>
      <c r="Q1156" s="255">
        <v>0</v>
      </c>
      <c r="R1156" s="78">
        <v>0</v>
      </c>
      <c r="S1156" s="78">
        <v>0</v>
      </c>
      <c r="T1156" s="41" t="s">
        <v>3895</v>
      </c>
      <c r="U1156" s="41" t="s">
        <v>3896</v>
      </c>
      <c r="V1156" s="41">
        <v>131</v>
      </c>
      <c r="W1156" s="45">
        <v>30</v>
      </c>
      <c r="X1156" s="45">
        <v>30</v>
      </c>
      <c r="Y1156" s="45">
        <v>30</v>
      </c>
      <c r="Z1156" s="39">
        <v>0.98</v>
      </c>
      <c r="AA1156" s="41" t="s">
        <v>3878</v>
      </c>
      <c r="AB1156" s="45"/>
    </row>
    <row r="1157" ht="32" customHeight="1" spans="1:28">
      <c r="A1157" s="34" t="s">
        <v>3897</v>
      </c>
      <c r="B1157" s="34"/>
      <c r="C1157" s="64"/>
      <c r="D1157" s="41"/>
      <c r="E1157" s="41"/>
      <c r="F1157" s="41"/>
      <c r="G1157" s="34"/>
      <c r="H1157" s="41"/>
      <c r="I1157" s="41"/>
      <c r="J1157" s="41"/>
      <c r="K1157" s="65"/>
      <c r="L1157" s="65"/>
      <c r="M1157" s="65"/>
      <c r="N1157" s="34"/>
      <c r="O1157" s="269">
        <v>60</v>
      </c>
      <c r="P1157" s="269">
        <v>60</v>
      </c>
      <c r="Q1157" s="255">
        <v>0</v>
      </c>
      <c r="R1157" s="78">
        <v>0</v>
      </c>
      <c r="S1157" s="78">
        <v>0</v>
      </c>
      <c r="T1157" s="109"/>
      <c r="U1157" s="109"/>
      <c r="V1157" s="109"/>
      <c r="W1157" s="74"/>
      <c r="X1157" s="74"/>
      <c r="Y1157" s="74"/>
      <c r="Z1157" s="256"/>
      <c r="AA1157" s="109"/>
      <c r="AB1157" s="34"/>
    </row>
    <row r="1158" ht="75" customHeight="1" spans="1:28">
      <c r="A1158" s="34">
        <v>1</v>
      </c>
      <c r="B1158" s="34" t="s">
        <v>3879</v>
      </c>
      <c r="C1158" s="64" t="s">
        <v>38</v>
      </c>
      <c r="D1158" s="41" t="s">
        <v>3898</v>
      </c>
      <c r="E1158" s="41" t="s">
        <v>40</v>
      </c>
      <c r="F1158" s="41" t="s">
        <v>41</v>
      </c>
      <c r="G1158" s="41" t="s">
        <v>42</v>
      </c>
      <c r="H1158" s="41" t="s">
        <v>3779</v>
      </c>
      <c r="I1158" s="41" t="s">
        <v>3881</v>
      </c>
      <c r="J1158" s="41" t="s">
        <v>2783</v>
      </c>
      <c r="K1158" s="41" t="s">
        <v>3882</v>
      </c>
      <c r="L1158" s="41" t="s">
        <v>3899</v>
      </c>
      <c r="M1158" s="41" t="s">
        <v>3900</v>
      </c>
      <c r="N1158" s="34" t="s">
        <v>3824</v>
      </c>
      <c r="O1158" s="254">
        <v>60</v>
      </c>
      <c r="P1158" s="254">
        <v>60</v>
      </c>
      <c r="Q1158" s="254">
        <v>0</v>
      </c>
      <c r="R1158" s="270">
        <v>0</v>
      </c>
      <c r="S1158" s="270">
        <v>0</v>
      </c>
      <c r="T1158" s="109" t="s">
        <v>3901</v>
      </c>
      <c r="U1158" s="109" t="s">
        <v>3902</v>
      </c>
      <c r="V1158" s="95">
        <v>131</v>
      </c>
      <c r="W1158" s="271">
        <v>1200</v>
      </c>
      <c r="X1158" s="271">
        <v>5000</v>
      </c>
      <c r="Y1158" s="96">
        <v>600</v>
      </c>
      <c r="Z1158" s="256">
        <v>0.98</v>
      </c>
      <c r="AA1158" s="109" t="s">
        <v>3897</v>
      </c>
      <c r="AB1158" s="45"/>
    </row>
  </sheetData>
  <sheetProtection formatCells="0" formatColumns="0" formatRows="0" insertRows="0" insertColumns="0" insertHyperlinks="0" deleteColumns="0" deleteRows="0" sort="0" autoFilter="0" pivotTables="0"/>
  <autoFilter xmlns:etc="http://www.wps.cn/officeDocument/2017/etCustomData" ref="A4:AB1158" etc:filterBottomFollowUsedRange="0">
    <extLst/>
  </autoFilter>
  <mergeCells count="14">
    <mergeCell ref="A2:AB2"/>
    <mergeCell ref="G3:J3"/>
    <mergeCell ref="K3:M3"/>
    <mergeCell ref="O3:S3"/>
    <mergeCell ref="T3:Z3"/>
    <mergeCell ref="A3:A4"/>
    <mergeCell ref="B3:B4"/>
    <mergeCell ref="C3:C4"/>
    <mergeCell ref="D3:D4"/>
    <mergeCell ref="E3:E4"/>
    <mergeCell ref="F3:F4"/>
    <mergeCell ref="N3:N4"/>
    <mergeCell ref="AA3:AA4"/>
    <mergeCell ref="AB3:AB4"/>
  </mergeCells>
  <dataValidations count="10">
    <dataValidation type="list" allowBlank="1" showInputMessage="1" showErrorMessage="1" sqref="M32 M35 M37 M40 M44 M69 M85 M89 L93:M93 D114 M130 M147 M151 D162 L168:M168 M402 M409 L410:M410 L415:M415 M417 L436:M436 M441 L452:M452 M490 M503 M553 L599:M599 L618 L810:M810 L823:M823 L825:M825 M826 L850:M850 M851 M854 M860 L878:M878 M881 M900 L960:M960 L962:M962 M990 M1044 M1091 M1110 M1136 L1137:M1137 L1140:M1140 M1141 L1142:M1142 L1158:M1158 D116:D118 D145:D146 M14:M16 M54:M57 M59:M61 M66:M67 M91:M92 M116:M120 M123:M125 M127:M128 M132:M133 M138:M141 M155:M160 M162:M167 M272:M273 M295:M299 M365:M383 M385:M392 M394:M399 M405:M407 M412:M414 M419:M422 M437:M438 M443:M445 M454:M458 M520:M526 M539:M551 M596:M598 M829:M831 M833:M834 M839:M849 M856:M857 M863:M871 M873:M877 M883:M892 M895:M896 M1038:M1041 L893:M894">
      <formula1>INDIRECT(C14)</formula1>
    </dataValidation>
    <dataValidation type="list" allowBlank="1" showInputMessage="1" showErrorMessage="1" sqref="L37">
      <formula1>":=INDIRECT(A2)"</formula1>
    </dataValidation>
    <dataValidation type="list" allowBlank="1" showInputMessage="1" showErrorMessage="1" sqref="N37 N78 N121 N134 N137 N146 N154 N169 N177 N182 N219 N223 N232 N245 N249 N255 N275 N318 N410 N415 N418 N427 N431 N436 N470 N478 N484 N497 N528 N531 N556 N573 N582 N595 N599 N605 N610 N615 N666 N709 N712 N721 N744 N751 N787 N808 N810 N823 N825 N850 N878 N893 N897 N900 N906 N917 N927 N931 N949 N951 N983 N999 N1012 N1014 N1024 N1029 N1036 N1058 N1083 N1087 N1103 N1120 N100:N102 N149:N150 N205:N206 N292:N293 N362:N364 N459:N460 N511:N512 N518:N519 N639:N640 N729:N730 N738:N741 N762:N765 N777:N778 N802:N804 N935:N936 N960:N962 N1124:N1135 N1138:N1140 N1148:N1152">
      <formula1>"巩固脱贫攻坚成果,农村产业发展,易地扶贫搬迁,乡村治理建设"</formula1>
    </dataValidation>
    <dataValidation type="list" allowBlank="1" showInputMessage="1" showErrorMessage="1" sqref="K78 K410 K415 K452 M621 M624 M660 M667 K900 K1142 K362:K364 M627:M633 M637:M638 M641:M642 M646:M648 M656:M658 M662:M663 M671:M677 M681:M684 M686:M688 M693:M695 M698:M700">
      <formula1>#REF!</formula1>
    </dataValidation>
    <dataValidation type="list" allowBlank="1" showErrorMessage="1" sqref="K134 K137 K1036 K1083 K1087 K1103 K149:K150" errorStyle="warning">
      <formula1>#REF!</formula1>
    </dataValidation>
    <dataValidation type="list" allowBlank="1" showErrorMessage="1" sqref="L134:M134 L137:M137 L149:M149 M161 L1036:M1036 L1083:M1083 L1087:M1087 L1103:M1103 M135:M136" errorStyle="warning">
      <formula1>INDIRECT(#REF!)</formula1>
    </dataValidation>
    <dataValidation type="list" allowBlank="1" showInputMessage="1" showErrorMessage="1" sqref="D156 L1058:M1058 M1084 M1086 M1118 M1046:M1057 M1059:M1072 M1077:M1081 M1092:M1100 M1104:M1109 M1111:M1116">
      <formula1>INDIRECT(#REF!)</formula1>
    </dataValidation>
    <dataValidation type="list" allowBlank="1" showInputMessage="1" showErrorMessage="1" sqref="N250 N453 N618 N809 N894 N1123 N1137 N1142 N1147 N1153:N1158">
      <formula1>"巩固拓展脱贫攻坚成果,以工代赈,少数民族发展,欠发达国有农厂,欠发达国有林场"</formula1>
    </dataValidation>
    <dataValidation type="list" allowBlank="1" showInputMessage="1" showErrorMessage="1" sqref="K1140">
      <formula1>"产业发展项目,创业就业项目,乡村建设项目,易地搬迁后扶项目,巩固“三保障”成果项目,乡村治理和农村精神文明建设项目,项目管理费"</formula1>
    </dataValidation>
    <dataValidation type="list" allowBlank="1" showErrorMessage="1" sqref="N1117:N1118" errorStyle="warning">
      <formula1>"巩固脱贫攻坚成果,农村产业发展,易地扶贫搬迁,乡村治理建设"</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workbookViewId="0">
      <selection activeCell="B27" sqref="B27"/>
    </sheetView>
  </sheetViews>
  <sheetFormatPr defaultColWidth="9" defaultRowHeight="13.5" outlineLevelCol="2"/>
  <cols>
    <col min="1" max="3" width="23.625" style="1" customWidth="1"/>
  </cols>
  <sheetData>
    <row r="1" spans="1:3">
      <c r="A1" s="2" t="s">
        <v>19</v>
      </c>
      <c r="B1" s="2" t="s">
        <v>20</v>
      </c>
      <c r="C1" s="2" t="s">
        <v>21</v>
      </c>
    </row>
    <row r="2" ht="14.25" spans="1:3">
      <c r="A2" s="3" t="s">
        <v>184</v>
      </c>
      <c r="B2" s="3" t="s">
        <v>462</v>
      </c>
      <c r="C2" s="4" t="s">
        <v>639</v>
      </c>
    </row>
    <row r="3" ht="14.25" spans="1:3">
      <c r="A3" s="3" t="s">
        <v>184</v>
      </c>
      <c r="B3" s="3" t="s">
        <v>462</v>
      </c>
      <c r="C3" s="4" t="s">
        <v>474</v>
      </c>
    </row>
    <row r="4" ht="14.25" spans="1:3">
      <c r="A4" s="3" t="s">
        <v>184</v>
      </c>
      <c r="B4" s="3" t="s">
        <v>462</v>
      </c>
      <c r="C4" s="4" t="s">
        <v>3144</v>
      </c>
    </row>
    <row r="5" ht="14.25" spans="1:3">
      <c r="A5" s="3" t="s">
        <v>184</v>
      </c>
      <c r="B5" s="3" t="s">
        <v>462</v>
      </c>
      <c r="C5" s="4" t="s">
        <v>1577</v>
      </c>
    </row>
    <row r="6" ht="14.25" spans="1:3">
      <c r="A6" s="3" t="s">
        <v>184</v>
      </c>
      <c r="B6" s="3" t="s">
        <v>462</v>
      </c>
      <c r="C6" s="4" t="s">
        <v>463</v>
      </c>
    </row>
    <row r="7" ht="14.25" spans="1:3">
      <c r="A7" s="3" t="s">
        <v>184</v>
      </c>
      <c r="B7" s="3" t="s">
        <v>462</v>
      </c>
      <c r="C7" s="4" t="s">
        <v>3903</v>
      </c>
    </row>
    <row r="8" ht="28.5" spans="1:3">
      <c r="A8" s="3" t="s">
        <v>184</v>
      </c>
      <c r="B8" s="3" t="s">
        <v>469</v>
      </c>
      <c r="C8" s="5" t="s">
        <v>3904</v>
      </c>
    </row>
    <row r="9" ht="14.25" spans="1:3">
      <c r="A9" s="3" t="s">
        <v>184</v>
      </c>
      <c r="B9" s="3" t="s">
        <v>469</v>
      </c>
      <c r="C9" s="5" t="s">
        <v>186</v>
      </c>
    </row>
    <row r="10" ht="14.25" spans="1:3">
      <c r="A10" s="3" t="s">
        <v>184</v>
      </c>
      <c r="B10" s="3" t="s">
        <v>469</v>
      </c>
      <c r="C10" s="5" t="s">
        <v>2381</v>
      </c>
    </row>
    <row r="11" ht="14.25" spans="1:3">
      <c r="A11" s="3" t="s">
        <v>184</v>
      </c>
      <c r="B11" s="3" t="s">
        <v>1668</v>
      </c>
      <c r="C11" s="5" t="s">
        <v>657</v>
      </c>
    </row>
    <row r="12" ht="47" customHeight="1" spans="1:3">
      <c r="A12" s="3" t="s">
        <v>184</v>
      </c>
      <c r="B12" s="3" t="s">
        <v>1668</v>
      </c>
      <c r="C12" s="6" t="s">
        <v>1669</v>
      </c>
    </row>
    <row r="13" ht="14.25" spans="1:3">
      <c r="A13" s="3" t="s">
        <v>184</v>
      </c>
      <c r="B13" s="3" t="s">
        <v>3905</v>
      </c>
      <c r="C13" s="4" t="s">
        <v>3906</v>
      </c>
    </row>
    <row r="14" ht="14.25" spans="1:3">
      <c r="A14" s="3" t="s">
        <v>184</v>
      </c>
      <c r="B14" s="6" t="s">
        <v>3907</v>
      </c>
      <c r="C14" s="6" t="s">
        <v>3908</v>
      </c>
    </row>
    <row r="15" ht="14.25" spans="1:3">
      <c r="A15" s="3" t="s">
        <v>184</v>
      </c>
      <c r="B15" s="6" t="s">
        <v>3907</v>
      </c>
      <c r="C15" s="6" t="s">
        <v>3909</v>
      </c>
    </row>
    <row r="16" ht="14.25" spans="1:3">
      <c r="A16" s="3" t="s">
        <v>184</v>
      </c>
      <c r="B16" s="6" t="s">
        <v>3907</v>
      </c>
      <c r="C16" s="6" t="s">
        <v>3910</v>
      </c>
    </row>
    <row r="17" ht="14.25" spans="1:3">
      <c r="A17" s="3" t="s">
        <v>184</v>
      </c>
      <c r="B17" s="6" t="s">
        <v>3907</v>
      </c>
      <c r="C17" s="6" t="s">
        <v>3911</v>
      </c>
    </row>
    <row r="18" ht="14.25" spans="1:3">
      <c r="A18" s="3" t="s">
        <v>184</v>
      </c>
      <c r="B18" s="6" t="s">
        <v>372</v>
      </c>
      <c r="C18" s="6" t="s">
        <v>372</v>
      </c>
    </row>
    <row r="19" ht="14.25" spans="1:3">
      <c r="A19" s="6" t="s">
        <v>3882</v>
      </c>
      <c r="B19" s="3" t="s">
        <v>3912</v>
      </c>
      <c r="C19" s="5" t="s">
        <v>3889</v>
      </c>
    </row>
    <row r="20" ht="14.25" spans="1:3">
      <c r="A20" s="6" t="s">
        <v>3882</v>
      </c>
      <c r="B20" s="3" t="s">
        <v>3912</v>
      </c>
      <c r="C20" s="5" t="s">
        <v>3913</v>
      </c>
    </row>
    <row r="21" ht="14.25" spans="1:3">
      <c r="A21" s="6" t="s">
        <v>3882</v>
      </c>
      <c r="B21" s="3" t="s">
        <v>3883</v>
      </c>
      <c r="C21" s="5" t="s">
        <v>3914</v>
      </c>
    </row>
    <row r="22" ht="14.25" spans="1:3">
      <c r="A22" s="6" t="s">
        <v>3882</v>
      </c>
      <c r="B22" s="3" t="s">
        <v>3883</v>
      </c>
      <c r="C22" s="5" t="s">
        <v>3915</v>
      </c>
    </row>
    <row r="23" ht="14.25" spans="1:3">
      <c r="A23" s="6" t="s">
        <v>3882</v>
      </c>
      <c r="B23" s="3" t="s">
        <v>3883</v>
      </c>
      <c r="C23" s="6" t="s">
        <v>3884</v>
      </c>
    </row>
    <row r="24" ht="14.25" spans="1:3">
      <c r="A24" s="6" t="s">
        <v>3882</v>
      </c>
      <c r="B24" s="6" t="s">
        <v>3893</v>
      </c>
      <c r="C24" s="5" t="s">
        <v>3900</v>
      </c>
    </row>
    <row r="25" ht="14.25" spans="1:3">
      <c r="A25" s="6" t="s">
        <v>3882</v>
      </c>
      <c r="B25" s="6" t="s">
        <v>3893</v>
      </c>
      <c r="C25" s="7" t="s">
        <v>3894</v>
      </c>
    </row>
    <row r="26" ht="14.25" spans="1:3">
      <c r="A26" s="6" t="s">
        <v>3882</v>
      </c>
      <c r="B26" s="3" t="s">
        <v>3916</v>
      </c>
      <c r="C26" s="4" t="s">
        <v>3917</v>
      </c>
    </row>
    <row r="27" ht="28.5" spans="1:3">
      <c r="A27" s="3" t="s">
        <v>45</v>
      </c>
      <c r="B27" s="3" t="s">
        <v>1607</v>
      </c>
      <c r="C27" s="5" t="s">
        <v>3918</v>
      </c>
    </row>
    <row r="28" ht="14.25" spans="1:3">
      <c r="A28" s="3" t="s">
        <v>45</v>
      </c>
      <c r="B28" s="3" t="s">
        <v>1607</v>
      </c>
      <c r="C28" s="5" t="s">
        <v>490</v>
      </c>
    </row>
    <row r="29" ht="14.25" spans="1:3">
      <c r="A29" s="3" t="s">
        <v>45</v>
      </c>
      <c r="B29" s="3" t="s">
        <v>1607</v>
      </c>
      <c r="C29" s="5" t="s">
        <v>495</v>
      </c>
    </row>
    <row r="30" ht="28.5" spans="1:3">
      <c r="A30" s="3" t="s">
        <v>45</v>
      </c>
      <c r="B30" s="3" t="s">
        <v>673</v>
      </c>
      <c r="C30" s="5" t="s">
        <v>256</v>
      </c>
    </row>
    <row r="31" ht="28.5" spans="1:3">
      <c r="A31" s="3" t="s">
        <v>45</v>
      </c>
      <c r="B31" s="3" t="s">
        <v>673</v>
      </c>
      <c r="C31" s="5" t="s">
        <v>970</v>
      </c>
    </row>
    <row r="32" ht="14.25" spans="1:3">
      <c r="A32" s="3" t="s">
        <v>45</v>
      </c>
      <c r="B32" s="3" t="s">
        <v>673</v>
      </c>
      <c r="C32" s="5" t="s">
        <v>198</v>
      </c>
    </row>
    <row r="33" ht="14.25" spans="1:3">
      <c r="A33" s="3" t="s">
        <v>45</v>
      </c>
      <c r="B33" s="3" t="s">
        <v>673</v>
      </c>
      <c r="C33" s="6" t="s">
        <v>114</v>
      </c>
    </row>
    <row r="34" ht="14.25" spans="1:3">
      <c r="A34" s="3" t="s">
        <v>45</v>
      </c>
      <c r="B34" s="3" t="s">
        <v>2765</v>
      </c>
      <c r="C34" s="6" t="s">
        <v>2116</v>
      </c>
    </row>
    <row r="35" ht="14.25" spans="1:3">
      <c r="A35" s="3" t="s">
        <v>3919</v>
      </c>
      <c r="B35" s="3" t="s">
        <v>3920</v>
      </c>
      <c r="C35" s="3" t="s">
        <v>3921</v>
      </c>
    </row>
    <row r="36" ht="14.25" spans="1:3">
      <c r="A36" s="3" t="s">
        <v>3820</v>
      </c>
      <c r="B36" s="3" t="s">
        <v>3922</v>
      </c>
      <c r="C36" s="4" t="s">
        <v>3923</v>
      </c>
    </row>
    <row r="37" ht="28.5" spans="1:3">
      <c r="A37" s="3" t="s">
        <v>3820</v>
      </c>
      <c r="B37" s="3" t="s">
        <v>3822</v>
      </c>
      <c r="C37" s="5" t="s">
        <v>3823</v>
      </c>
    </row>
    <row r="38" ht="14.25" spans="1:3">
      <c r="A38" s="3" t="s">
        <v>3924</v>
      </c>
      <c r="B38" s="3" t="s">
        <v>3924</v>
      </c>
      <c r="C38" s="3" t="s">
        <v>3924</v>
      </c>
    </row>
    <row r="39" ht="14.25" spans="1:3">
      <c r="A39" s="6" t="s">
        <v>114</v>
      </c>
      <c r="B39" s="6" t="s">
        <v>114</v>
      </c>
      <c r="C39" s="6" t="s">
        <v>114</v>
      </c>
    </row>
  </sheetData>
  <sheetProtection password="D864" sheet="1" objects="1"/>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数据源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尘与</cp:lastModifiedBy>
  <dcterms:created xsi:type="dcterms:W3CDTF">2024-08-21T13:43:00Z</dcterms:created>
  <dcterms:modified xsi:type="dcterms:W3CDTF">2025-12-30T01:52:16Z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E97BB589CDCC44988BF5F4E3FD6ECCCE_13</vt:lpwstr>
  </property>
  <property fmtid="{D5CDD505-2E9C-101B-9397-08002B2CF9AE}" pid="4" name="CalculationRule">
    <vt:i4>0</vt:i4>
  </property>
</Properties>
</file>